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เครื่อง pc\น้อง1\ITA\ITA  ประจำปีงบประมาณ  2567\ข้อ 17\"/>
    </mc:Choice>
  </mc:AlternateContent>
  <xr:revisionPtr revIDLastSave="0" documentId="8_{082F0D5C-C041-4105-AA26-196852BCCAC6}" xr6:coauthVersionLast="47" xr6:coauthVersionMax="47" xr10:uidLastSave="{00000000-0000-0000-0000-000000000000}"/>
  <bookViews>
    <workbookView xWindow="-120" yWindow="-120" windowWidth="29040" windowHeight="15840" activeTab="1" xr2:uid="{DFEB3A70-8C13-4B20-A1B8-E43AB41200FE}"/>
  </bookViews>
  <sheets>
    <sheet name="รายงานสรุป2566" sheetId="3" r:id="rId1"/>
    <sheet name="ผลการจัดซื้อจัดจ้าง2566" sheetId="1" r:id="rId2"/>
    <sheet name="2566" sheetId="4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" i="1" l="1"/>
  <c r="M46" i="1" s="1"/>
  <c r="M53" i="1"/>
  <c r="H23" i="1"/>
  <c r="H46" i="1"/>
  <c r="F6" i="3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4" i="4"/>
  <c r="M53" i="4"/>
  <c r="H53" i="4"/>
  <c r="H46" i="4"/>
  <c r="H23" i="4"/>
  <c r="H53" i="1"/>
  <c r="E11" i="3" l="1"/>
  <c r="F8" i="3" l="1"/>
  <c r="F11" i="3" s="1"/>
</calcChain>
</file>

<file path=xl/sharedStrings.xml><?xml version="1.0" encoding="utf-8"?>
<sst xmlns="http://schemas.openxmlformats.org/spreadsheetml/2006/main" count="577" uniqueCount="187">
  <si>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</si>
  <si>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</si>
  <si>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</si>
  <si>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</si>
  <si>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</si>
  <si>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</si>
  <si>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</si>
  <si>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</si>
  <si>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</si>
  <si>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</si>
  <si>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</si>
  <si>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</si>
  <si>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เลขที่สัญญา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</si>
  <si>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</si>
  <si>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</si>
  <si>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</si>
  <si>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</si>
  <si>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</si>
  <si>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</si>
  <si>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</si>
  <si>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</si>
  <si>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</si>
  <si>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</si>
  <si>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</si>
  <si>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</si>
  <si>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</si>
  <si>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</si>
  <si>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</si>
  <si>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</si>
  <si>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r>
      <t xml:space="preserve">รายงานสรุปผลการจัดซื้อจัดจ้างของ </t>
    </r>
    <r>
      <rPr>
        <b/>
        <sz val="16"/>
        <color rgb="FFFF0000"/>
        <rFont val="TH SarabunIT๙"/>
        <family val="2"/>
      </rPr>
      <t>องค์การบริหารส่วนตำบลเมืองน้อย</t>
    </r>
  </si>
  <si>
    <t>-</t>
  </si>
  <si>
    <t>อบต.เมืองน้อย</t>
  </si>
  <si>
    <t>กันทรารมย์</t>
  </si>
  <si>
    <t>สำนักปลัด</t>
  </si>
  <si>
    <t>ครุภัณฑ์งานบ้านงานครัว</t>
  </si>
  <si>
    <t>เครื่องตัดหญ้าแบบล้อจักรยาน</t>
  </si>
  <si>
    <t>ซื้อ</t>
  </si>
  <si>
    <t>เครื่องตัดแต่งกิ่งไม้</t>
  </si>
  <si>
    <t>ครุภัณฑ์คอมพิวเตอร์</t>
  </si>
  <si>
    <t>เครื่องพิมพ์คอมพิวเตอร์</t>
  </si>
  <si>
    <t>กองการศึกษา(ศพด.)</t>
  </si>
  <si>
    <t>ครุภัณฑ์โฆษณาและเผยแพร่</t>
  </si>
  <si>
    <t>โทรทัศน์ แอล อี ดี (LED TV) สีขนาด 55 นิ้ว Smart TV</t>
  </si>
  <si>
    <t>กองการศึกษา(ศพด.วัดบ้านเมืองน้อย 1)</t>
  </si>
  <si>
    <t xml:space="preserve">ครุภัณฑ์ไฟฟ้าและวิทยุ  </t>
  </si>
  <si>
    <t>อีคอไลเซอร์</t>
  </si>
  <si>
    <t>ตู้ลำโพงเสียงเบส 18 นิ้ว</t>
  </si>
  <si>
    <t>ตู้ลำโพงเสียงกลาง 12 นิ้ว</t>
  </si>
  <si>
    <t>มิกเซอร์ขนาดกลาง 8 ช่อง</t>
  </si>
  <si>
    <t>เพาเวอร์ขับตู้ลำโพง</t>
  </si>
  <si>
    <t>ครุภัณณ์สำนักงาน</t>
  </si>
  <si>
    <t>โต๊ะทำงาน</t>
  </si>
  <si>
    <t>เก้าอี้ทำงาน</t>
  </si>
  <si>
    <t>การจัดซื้อ โครงการ</t>
  </si>
  <si>
    <t>การจัดจ้าง โครงการ</t>
  </si>
  <si>
    <t>ต่อเติมโรงอาหารของศูนย์พัฒนาเด็กเล็ก วัดบ้านเมืองน้อย</t>
  </si>
  <si>
    <t>ราคาที่ตกลงจัดซื้อจัดจ้าง(บาท)</t>
  </si>
  <si>
    <t>จ้าง</t>
  </si>
  <si>
    <t xml:space="preserve">ก่อสร้างถนนดินบ้านเมืองน้อย หมู่ที่ ๑ (สายหนองกระยอม) โดยวิธีเฉพาะเจาะจง ณ บ้านเมืองน้อย หมู่ที่ ๑ (สายหนองกระยอม) </t>
  </si>
  <si>
    <t>ก่อสร้างถนนดินลงหินคลุกบ้านโนนสวน หมู่ที่ 2 สายแยกถนนบ้านหนองมุขบ้านโนนสวน – แยกถนนบ้านโนนสวนหนองน้ำเต้า</t>
  </si>
  <si>
    <t>ก่อสร้างบ่อบำบัดสิ่งปฏิกูล ตามโครงการก่อสร้างบ่อบำบัดสิ่งปฏิกูล พร้อมถนนทางเข้าบ่บำบัดสิ่งปฏิกูล</t>
  </si>
  <si>
    <t>ก่อสร้างถนนดินลงหินคลุกทางเข้าบ่อบำบัดสิ่งปฏิกูล ตามโครงการก่อสร้างบ่อบำบัดสิ่งปฏิกูล องค์การบริหารส่วนตำบลเมืองน้อย</t>
  </si>
  <si>
    <t>ก่อสร้างถนนดินลงหินคลุกบ้านหนองเทา หมู่ที่ ๓ สายป่าช้า - ไป หนองขุ่น โดยวิธีเฉพาะเจาะจง ณ บ้านหนองเทา หมู่ที่ ๓ สายป่าช้า - ไป หนองขุ่น</t>
  </si>
  <si>
    <t>ปรับปรุงซ่อมแซมถนนลงหินคลุกบ้านหนองมุข หมู่ที่ 5 สายห้วยหนาด</t>
  </si>
  <si>
    <t>ก่อสร้างถนนดินบ้านเมืองน้อย หมู่ที่ 6 จากสวนนางเรือนไข่ คำเพราะ – ไปทางมูล</t>
  </si>
  <si>
    <t>ปรับปรุงถนนลงหินคลุกบ้านเมืองน้อย หมู่ที่ 7 สายจากนานางอำไพ  ไชยยานุกุล –  ไปนานายเสถียร ทาระ</t>
  </si>
  <si>
    <t>ปรับปรุงถนนลงหินคลุกบ้านเมืองน้อย หมู่ที่ 7 สายจากสวนนายวสันต์ คำศรี – ไปสวนนายอำไพ  คำเพราะ</t>
  </si>
  <si>
    <t>ปรับปรุงซ่อมแซมถนนดินลงหินคลุกบ้านเมืองน้อย หมู่ที่ ๘ สายบ้านนายมณเทียร เขียวอ่อน </t>
  </si>
  <si>
    <t xml:space="preserve"> คสล.ม.8 นางไสว</t>
  </si>
  <si>
    <t>ปรับปรุงซ่อมแซมถนนดินลงหินคลุกบ้านหนองเทา หมู่ที่ 9 สายหนองนาจั๊ว</t>
  </si>
  <si>
    <t>เครื่องพิมพ์เลเซอร์ หรือ LED สีชนิด Network แบบที่ 1 (จำนวน 3 เครื่อง)</t>
  </si>
  <si>
    <t>โครงการก่อสร้างถนนคอนกรีตเสริมเหล็กสายบ้านหนองเทา - ไปบ้านโนนสวน รหัสทางหลวงท้องถิ่น ศก.ถ. 140 - 11</t>
  </si>
  <si>
    <t>โครงการก่อสร้างถนนคอนกรีตเสริมเหล็กสายบ้านเมืองน้อย หมู่ที่ 8 (ห้วยหนาด) รหัสทางหลวงท้องถิ่น ศก.ถ.140-02</t>
  </si>
  <si>
    <t>โครงการก่อสร้างอาคารรถเก็บขยะ</t>
  </si>
  <si>
    <t>โครงการก่อสร้างอาคารจอดรถองค์การบริหารส่วนตำบลเมืองน้อย</t>
  </si>
  <si>
    <t xml:space="preserve">ก่อสร้างถนนคอนกรีตเสริมเหล็ก รหัสทางหลวงท้องถิ่น  ศก.ถ.140-11 จากสายบ้านหนองเทาถึงสายบ้านโนนสวนบ้านหนองเทาหมู่ที่ 3,9 ตำบลเมืองน้อย อำเภอกันทรารมย์ จังหวัดศรีสะเกษ </t>
  </si>
  <si>
    <t xml:space="preserve">ก่อสร้างถนนคอนกรีตเสริมเหล็ก รหัสทางหลวงท้องถิ่น ศก.ถ.140-01 จากสายบ้านเมืองน้อย หมู่ที่ 7 ถึงสาย (ทางมูล) บ้านเมืองน้อย หมู่ที่ 7 ตำบลเมืองน้อย อำเภอกันทรารมย์ จังหวัดศรีสะเกษ </t>
  </si>
  <si>
    <t xml:space="preserve">ก่อสร้างถนนคอนกรีตเสริมเหล็ก รหัสทางหลวงท้องถิ่น ศก.ถ.๑๔๐-๑๗ (สายบ้านเก่า) บ้านหนองเทา หมู่ที่ ๓ ตำบลเมืองน้อย </t>
  </si>
  <si>
    <t>ร้านอัมพรการเกษตร</t>
  </si>
  <si>
    <t>13/2566</t>
  </si>
  <si>
    <t>ร้านแสงสีเสียง</t>
  </si>
  <si>
    <t>15/2566</t>
  </si>
  <si>
    <t>23/12/65</t>
  </si>
  <si>
    <t>14/12/65</t>
  </si>
  <si>
    <t>21/12/65</t>
  </si>
  <si>
    <t>หจก.ทวิน ไอที.</t>
  </si>
  <si>
    <t>31/2566</t>
  </si>
  <si>
    <t>10/03/66</t>
  </si>
  <si>
    <t>25/03/66</t>
  </si>
  <si>
    <t>ร้าน เอส.ที.ก็อปปี้</t>
  </si>
  <si>
    <t>32/2566</t>
  </si>
  <si>
    <t>49/2566</t>
  </si>
  <si>
    <t>25/05/66</t>
  </si>
  <si>
    <t>09/06/66</t>
  </si>
  <si>
    <t>07/01/66</t>
  </si>
  <si>
    <t>66/2566</t>
  </si>
  <si>
    <t>22/08/66</t>
  </si>
  <si>
    <t>06/09/66</t>
  </si>
  <si>
    <t>76/2566</t>
  </si>
  <si>
    <t>22/09/66</t>
  </si>
  <si>
    <t>29/09/66</t>
  </si>
  <si>
    <t xml:space="preserve">บริษัท จุตรโชคกรุ๊ป จำกัด </t>
  </si>
  <si>
    <t>นายกิติศักดิ์ กุลบตร</t>
  </si>
  <si>
    <t>*16/2566</t>
  </si>
  <si>
    <t>15/06/66</t>
  </si>
  <si>
    <t>15/07/66</t>
  </si>
  <si>
    <t>บริษัท สินประดิษฐ์ จำกัด</t>
  </si>
  <si>
    <t>5/2566</t>
  </si>
  <si>
    <t>26/01/66</t>
  </si>
  <si>
    <t>27/03/66</t>
  </si>
  <si>
    <t>1/2566</t>
  </si>
  <si>
    <t>18/01/66</t>
  </si>
  <si>
    <t>19/03/66</t>
  </si>
  <si>
    <t>2/2566</t>
  </si>
  <si>
    <t>26/02/66</t>
  </si>
  <si>
    <t>28/12/65</t>
  </si>
  <si>
    <t>3/2566</t>
  </si>
  <si>
    <t>23/01/66</t>
  </si>
  <si>
    <t>24/03/66</t>
  </si>
  <si>
    <t>4/2566</t>
  </si>
  <si>
    <t>24/01/66</t>
  </si>
  <si>
    <t>24/04/66</t>
  </si>
  <si>
    <t>หจก.รุ่งอรุณคอนกรีต</t>
  </si>
  <si>
    <t>6/2566</t>
  </si>
  <si>
    <t>27/01/66</t>
  </si>
  <si>
    <t>27/04/66</t>
  </si>
  <si>
    <t>หจก.ศรีสะเกษจิรพัน</t>
  </si>
  <si>
    <t>7/2566</t>
  </si>
  <si>
    <t>11/05/66</t>
  </si>
  <si>
    <t>10/06/66</t>
  </si>
  <si>
    <t>8/2566</t>
  </si>
  <si>
    <t>22/05/66</t>
  </si>
  <si>
    <t>20/08/66</t>
  </si>
  <si>
    <t>9/2566</t>
  </si>
  <si>
    <t>18/05/66</t>
  </si>
  <si>
    <t>17/07/66</t>
  </si>
  <si>
    <t>10/2566</t>
  </si>
  <si>
    <t>หจก.ป.ประสิทธิ์ก่อสร้าง</t>
  </si>
  <si>
    <t>11/2566</t>
  </si>
  <si>
    <t>19/05/66</t>
  </si>
  <si>
    <t>18/07/66</t>
  </si>
  <si>
    <t>23/05/66</t>
  </si>
  <si>
    <t>22/07/66</t>
  </si>
  <si>
    <t>12/2566</t>
  </si>
  <si>
    <t>14/2566</t>
  </si>
  <si>
    <t>24/05/66</t>
  </si>
  <si>
    <t>23/07/66</t>
  </si>
  <si>
    <t>16/2566</t>
  </si>
  <si>
    <t>26/05/66</t>
  </si>
  <si>
    <t>25/06/66</t>
  </si>
  <si>
    <t>17/2566</t>
  </si>
  <si>
    <t>*17/2566</t>
  </si>
  <si>
    <t>29/06/66</t>
  </si>
  <si>
    <t>26/08/66</t>
  </si>
  <si>
    <t>เสริมผิวจราจร คสล.หนองน้ำเต้า ม.10 รหัสทางหลวงท้องิ่น 140-28</t>
  </si>
  <si>
    <t>18/2566</t>
  </si>
  <si>
    <t>28/06/66</t>
  </si>
  <si>
    <t>25/08/66</t>
  </si>
  <si>
    <t>เสริมผิวจราจร คสล.หนองน้ำเต้า ม.4 รหัสทางหลวงท้องถิ่น 140/28</t>
  </si>
  <si>
    <t>19/2566</t>
  </si>
  <si>
    <t>หจก.บุญลักษ์ 88</t>
  </si>
  <si>
    <t>20/2566</t>
  </si>
  <si>
    <t>04/07/66</t>
  </si>
  <si>
    <t>07/09/66</t>
  </si>
  <si>
    <t>กองคลัง</t>
  </si>
  <si>
    <t>กองการศึกษา</t>
  </si>
  <si>
    <t>เงินอุดหนุนเฉพาะกิจ</t>
  </si>
  <si>
    <t>งบเงินอุดหนุน     เฉพาะกิจ(เหลือจ่าย)</t>
  </si>
  <si>
    <t>เสร็จสิ้น</t>
  </si>
  <si>
    <t>รายจ่ายค้างจ่าย</t>
  </si>
  <si>
    <t>กองช่าง/เงินทุนสำรองเงินสะสม</t>
  </si>
  <si>
    <t>สำนักปลัด/เงินทุนสำรองเงินสะสม</t>
  </si>
  <si>
    <t>กองช่าง/รายจ่ายค้างจ่าย</t>
  </si>
  <si>
    <t>สำนักปลัด/รายจ่ายค้างจ่าย</t>
  </si>
  <si>
    <t xml:space="preserve">เงินโอนงบประมาณ </t>
  </si>
  <si>
    <t>1330300195627</t>
  </si>
  <si>
    <t>0333542000652</t>
  </si>
  <si>
    <t>1339900018317</t>
  </si>
  <si>
    <t>3331000031081</t>
  </si>
  <si>
    <t>0335560001021</t>
  </si>
  <si>
    <t>3330300939860</t>
  </si>
  <si>
    <t xml:space="preserve">0335564000916  </t>
  </si>
  <si>
    <t>0333561000182</t>
  </si>
  <si>
    <t>นายกิติศักดิ์  กุลบตร</t>
  </si>
  <si>
    <t>0333560000774</t>
  </si>
  <si>
    <t>0333559000987</t>
  </si>
  <si>
    <t>0333564000299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</si>
</sst>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rgb="FFFF0000"/>
      <name val="TH SarabunIT๙"/>
      <family val="2"/>
    </font>
    <font>
      <b/>
      <sz val="16"/>
      <color theme="1"/>
      <name val="TH SarabunIT๙"/>
      <family val="2"/>
    </font>
    <font>
      <sz val="16"/>
      <color rgb="FF000000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1"/>
      <color theme="1"/>
      <name val="Tahoma"/>
      <family val="2"/>
      <charset val="222"/>
      <scheme val="minor"/>
    </font>
    <font>
      <sz val="8"/>
      <name val="Tahoma"/>
      <family val="2"/>
      <charset val="222"/>
      <scheme val="minor"/>
    </font>
    <font>
      <sz val="16"/>
      <color rgb="FFFF0000"/>
      <name val="TH SarabunIT๙"/>
      <family val="2"/>
    </font>
    <font>
      <b/>
      <sz val="16"/>
      <color rgb="FF000000"/>
      <name val="TH SarabunIT๙"/>
      <family val="2"/>
    </font>
    <font>
      <b/>
      <sz val="14"/>
      <name val="TH SarabunIT๙"/>
      <family val="2"/>
    </font>
    <font>
      <b/>
      <u val="doubleAccounting"/>
      <sz val="16"/>
      <name val="TH SarabunIT๙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quotePrefix="1" applyFont="1" applyBorder="1"/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43" fontId="1" fillId="0" borderId="0" xfId="1" applyFont="1"/>
    <xf numFmtId="43" fontId="3" fillId="0" borderId="1" xfId="1" applyFont="1" applyBorder="1" applyAlignment="1">
      <alignment horizontal="center"/>
    </xf>
    <xf numFmtId="43" fontId="1" fillId="0" borderId="1" xfId="1" applyFont="1" applyBorder="1"/>
    <xf numFmtId="43" fontId="1" fillId="0" borderId="1" xfId="1" applyFont="1" applyBorder="1" applyAlignment="1">
      <alignment horizontal="center"/>
    </xf>
    <xf numFmtId="43" fontId="5" fillId="0" borderId="0" xfId="1" applyFont="1" applyAlignment="1">
      <alignment horizontal="center" wrapText="1"/>
    </xf>
    <xf numFmtId="0" fontId="1" fillId="0" borderId="0" xfId="0" applyFont="1" applyAlignment="1">
      <alignment wrapText="1"/>
    </xf>
    <xf numFmtId="43" fontId="9" fillId="0" borderId="0" xfId="1" applyFont="1"/>
    <xf numFmtId="0" fontId="1" fillId="0" borderId="0" xfId="0" quotePrefix="1" applyFont="1"/>
    <xf numFmtId="14" fontId="1" fillId="0" borderId="0" xfId="0" quotePrefix="1" applyNumberFormat="1" applyFont="1"/>
    <xf numFmtId="0" fontId="9" fillId="0" borderId="0" xfId="0" applyFont="1" applyAlignment="1">
      <alignment horizontal="center"/>
    </xf>
    <xf numFmtId="17" fontId="1" fillId="0" borderId="0" xfId="0" quotePrefix="1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10" fillId="0" borderId="1" xfId="0" applyFont="1" applyBorder="1"/>
    <xf numFmtId="43" fontId="6" fillId="0" borderId="0" xfId="1" applyFont="1"/>
    <xf numFmtId="0" fontId="6" fillId="0" borderId="0" xfId="0" applyFont="1"/>
    <xf numFmtId="0" fontId="6" fillId="0" borderId="0" xfId="0" applyFont="1" applyAlignment="1">
      <alignment wrapText="1"/>
    </xf>
    <xf numFmtId="43" fontId="5" fillId="0" borderId="0" xfId="1" applyFont="1"/>
    <xf numFmtId="0" fontId="6" fillId="0" borderId="0" xfId="0" applyFont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center" wrapText="1"/>
    </xf>
    <xf numFmtId="43" fontId="5" fillId="0" borderId="2" xfId="1" applyFont="1" applyBorder="1" applyAlignment="1">
      <alignment horizontal="center" wrapText="1"/>
    </xf>
    <xf numFmtId="43" fontId="5" fillId="0" borderId="2" xfId="1" applyFont="1" applyBorder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wrapText="1"/>
    </xf>
    <xf numFmtId="0" fontId="5" fillId="0" borderId="2" xfId="0" quotePrefix="1" applyFont="1" applyBorder="1" applyAlignment="1">
      <alignment horizontal="center"/>
    </xf>
    <xf numFmtId="0" fontId="5" fillId="0" borderId="2" xfId="0" quotePrefix="1" applyFont="1" applyBorder="1"/>
    <xf numFmtId="14" fontId="5" fillId="0" borderId="2" xfId="0" quotePrefix="1" applyNumberFormat="1" applyFont="1" applyBorder="1"/>
    <xf numFmtId="17" fontId="5" fillId="0" borderId="2" xfId="0" quotePrefix="1" applyNumberFormat="1" applyFont="1" applyBorder="1"/>
    <xf numFmtId="43" fontId="12" fillId="0" borderId="2" xfId="1" applyFont="1" applyBorder="1"/>
    <xf numFmtId="0" fontId="3" fillId="0" borderId="0" xfId="0" applyFont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12</xdr:row>
      <xdr:rowOff>57150</xdr:rowOff>
    </xdr:from>
    <xdr:to>
      <xdr:col>12</xdr:col>
      <xdr:colOff>0</xdr:colOff>
      <xdr:row>17</xdr:row>
      <xdr:rowOff>19050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3873120-5C9E-4D74-BC0D-756F5A68017C}"/>
            </a:ext>
          </a:extLst>
        </xdr:cNvPr>
        <xdr:cNvSpPr txBox="1"/>
      </xdr:nvSpPr>
      <xdr:spPr>
        <a:xfrm>
          <a:off x="76200" y="3143250"/>
          <a:ext cx="10534650" cy="12477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- ปัญหาเรื่องระยะเวลาในการดำเนินงานจัดซื้อจัดจ้างเร่งด่วน กระชั้นชิด ส่งผลให้เกิดความเสี่ยงที่จะเกิดข้อผิดพลาดในการดำเนินงานได้</a:t>
          </a:r>
          <a:br>
            <a:rPr lang="th-TH" sz="160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</a:br>
          <a:r>
            <a:rPr lang="th-TH" sz="160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- การสืบราคากลางจากผู้มีอาชีพอาจใช้เวลานาน เนื่องจากบางโครงการต้องรอการสืบราคาจากหลายแหล่งข้อมูลแลที่มา</a:t>
          </a:r>
          <a:endParaRPr lang="th-TH" sz="1600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twoCellAnchor>
  <xdr:twoCellAnchor>
    <xdr:from>
      <xdr:col>0</xdr:col>
      <xdr:colOff>85725</xdr:colOff>
      <xdr:row>19</xdr:row>
      <xdr:rowOff>57150</xdr:rowOff>
    </xdr:from>
    <xdr:to>
      <xdr:col>11</xdr:col>
      <xdr:colOff>676275</xdr:colOff>
      <xdr:row>25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CCBF324-9BEC-4176-91B8-27C08CE6958E}"/>
            </a:ext>
          </a:extLst>
        </xdr:cNvPr>
        <xdr:cNvSpPr txBox="1"/>
      </xdr:nvSpPr>
      <xdr:spPr>
        <a:xfrm>
          <a:off x="85725" y="4943475"/>
          <a:ext cx="10515600" cy="14859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1.</a:t>
          </a:r>
          <a:r>
            <a:rPr kumimoji="0" lang="th-TH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 </a:t>
          </a:r>
          <a:r>
            <a:rPr kumimoji="0" lang="th-TH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การวางแผนการจัดซื้อจัดจ้าง และติดตามผลการดำเนินการการจัดซื้อจัดจ้าง</a:t>
          </a:r>
          <a:r>
            <a:rPr kumimoji="0" lang="th-TH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 </a:t>
          </a:r>
          <a:endParaRPr kumimoji="0" lang="en-US" sz="16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H SarabunIT๙" panose="020B0500040200020003" pitchFamily="34" charset="-34"/>
            <a:ea typeface="+mn-ea"/>
            <a:cs typeface="TH SarabunIT๙" panose="020B0500040200020003" pitchFamily="34" charset="-34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2. ผู้ต้องการใช้พัสดุต้องกำหนดรายละเอียดของพัสดุที่ต้องการใช้ครบถ้วนชัดเจน</a:t>
          </a:r>
          <a:endParaRPr kumimoji="0" lang="en-US" sz="16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H SarabunIT๙" panose="020B0500040200020003" pitchFamily="34" charset="-34"/>
            <a:ea typeface="+mn-ea"/>
            <a:cs typeface="TH SarabunIT๙" panose="020B0500040200020003" pitchFamily="34" charset="-34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3. มอบหมายเจ้าหน้าที่ผู้ปฏิบัติงานเข้ารับการฝึกอบรมเพื่อศึกษาข้อกฎหมาย ระเบียบ หนังสือสั่งการ</a:t>
          </a:r>
          <a:endParaRPr kumimoji="0" lang="en-US" sz="16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H SarabunIT๙" panose="020B0500040200020003" pitchFamily="34" charset="-34"/>
            <a:ea typeface="+mn-ea"/>
            <a:cs typeface="TH SarabunIT๙" panose="020B0500040200020003" pitchFamily="34" charset="-34"/>
          </a:endParaRPr>
        </a:p>
        <a:p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31E7A-7FE9-4C8A-AD96-25E835A66FD4}">
  <dimension ref="A1:O19"/>
  <sheetViews>
    <sheetView topLeftCell="A4" zoomScaleNormal="100" workbookViewId="0">
      <selection activeCell="J9" sqref="J9"/>
    </sheetView>
  </sheetViews>
  <sheetFormatPr defaultRowHeight="20.25" x14ac:dyDescent="0.3"/>
  <cols>
    <col min="1" max="3" width="9" style="2"/>
    <col min="4" max="4" width="20.875" style="2" bestFit="1" customWidth="1"/>
    <col min="5" max="5" width="14.125" style="2" customWidth="1"/>
    <col min="6" max="6" width="23.25" style="11" customWidth="1"/>
    <col min="7" max="16384" width="9" style="2"/>
  </cols>
  <sheetData>
    <row r="1" spans="1:15" s="3" customFormat="1" x14ac:dyDescent="0.3">
      <c r="A1" s="47" t="s">
        <v>29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s="3" customFormat="1" x14ac:dyDescent="0.3">
      <c r="A2" s="47" t="s">
        <v>17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x14ac:dyDescent="0.3">
      <c r="A3" s="3" t="s">
        <v>18</v>
      </c>
    </row>
    <row r="5" spans="1:15" x14ac:dyDescent="0.3">
      <c r="D5" s="4" t="s">
        <v>8</v>
      </c>
      <c r="E5" s="4" t="s">
        <v>19</v>
      </c>
      <c r="F5" s="12" t="s">
        <v>21</v>
      </c>
    </row>
    <row r="6" spans="1:15" x14ac:dyDescent="0.3">
      <c r="D6" s="5" t="s">
        <v>22</v>
      </c>
      <c r="E6" s="6">
        <v>3</v>
      </c>
      <c r="F6" s="13">
        <f>ผลการจัดซื้อจัดจ้าง2566!H53</f>
        <v>6583000</v>
      </c>
    </row>
    <row r="7" spans="1:15" x14ac:dyDescent="0.3">
      <c r="D7" s="5" t="s">
        <v>23</v>
      </c>
      <c r="E7" s="8" t="s">
        <v>30</v>
      </c>
      <c r="F7" s="13"/>
    </row>
    <row r="8" spans="1:15" x14ac:dyDescent="0.3">
      <c r="D8" s="5" t="s">
        <v>24</v>
      </c>
      <c r="E8" s="6">
        <v>31</v>
      </c>
      <c r="F8" s="13">
        <f>ผลการจัดซื้อจัดจ้าง2566!H46</f>
        <v>4071700</v>
      </c>
    </row>
    <row r="9" spans="1:15" x14ac:dyDescent="0.3">
      <c r="D9" s="5" t="s">
        <v>25</v>
      </c>
      <c r="E9" s="8" t="s">
        <v>30</v>
      </c>
      <c r="F9" s="13"/>
    </row>
    <row r="10" spans="1:15" x14ac:dyDescent="0.3">
      <c r="D10" s="5" t="s">
        <v>28</v>
      </c>
      <c r="E10" s="8" t="s">
        <v>30</v>
      </c>
      <c r="F10" s="13"/>
    </row>
    <row r="11" spans="1:15" x14ac:dyDescent="0.3">
      <c r="D11" s="4" t="s">
        <v>20</v>
      </c>
      <c r="E11" s="7">
        <f>SUM(E6:E10)</f>
        <v>34</v>
      </c>
      <c r="F11" s="14">
        <f>SUM(F6:F10)</f>
        <v>10654700</v>
      </c>
    </row>
    <row r="12" spans="1:15" x14ac:dyDescent="0.3">
      <c r="A12" s="3" t="s">
        <v>26</v>
      </c>
    </row>
    <row r="19" spans="1:1" x14ac:dyDescent="0.3">
      <c r="A19" s="3" t="s">
        <v>27</v>
      </c>
    </row>
  </sheetData>
  <mergeCells count="2">
    <mergeCell ref="A1:O1"/>
    <mergeCell ref="A2:O2"/>
  </mergeCells>
  <pageMargins left="0.25" right="0.25" top="0.75" bottom="0.75" header="0.3" footer="0.3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E52EC-597D-4AA8-9587-B3485CF05934}">
  <dimension ref="A1:R53"/>
  <sheetViews>
    <sheetView tabSelected="1" view="pageLayout" topLeftCell="A39" zoomScale="80" zoomScaleNormal="80" zoomScalePageLayoutView="80" workbookViewId="0">
      <selection activeCell="H55" sqref="H55"/>
    </sheetView>
  </sheetViews>
  <sheetFormatPr defaultRowHeight="20.25" x14ac:dyDescent="0.3"/>
  <cols>
    <col min="1" max="1" width="11.875" style="32" customWidth="1"/>
    <col min="2" max="2" width="19.375" style="32" customWidth="1"/>
    <col min="3" max="3" width="9.375" style="32" customWidth="1"/>
    <col min="4" max="4" width="12.5" style="32" customWidth="1"/>
    <col min="5" max="5" width="8.875" style="32" customWidth="1"/>
    <col min="6" max="6" width="8.375" style="32" customWidth="1"/>
    <col min="7" max="7" width="32.375" style="32" customWidth="1"/>
    <col min="8" max="8" width="16.625" style="35" customWidth="1"/>
    <col min="9" max="9" width="14.125" style="36" customWidth="1"/>
    <col min="10" max="10" width="11.75" style="36" customWidth="1"/>
    <col min="11" max="11" width="8.25" style="36" customWidth="1"/>
    <col min="12" max="12" width="13.25" style="35" customWidth="1"/>
    <col min="13" max="13" width="16" style="35" customWidth="1"/>
    <col min="14" max="14" width="22.5" style="36" customWidth="1"/>
    <col min="15" max="15" width="11.5" style="41" customWidth="1"/>
    <col min="16" max="16" width="10.625" style="32" customWidth="1"/>
    <col min="17" max="17" width="8.125" style="32" customWidth="1"/>
    <col min="18" max="18" width="10.5" style="32" customWidth="1"/>
    <col min="19" max="16384" width="9" style="32"/>
  </cols>
  <sheetData>
    <row r="1" spans="1:18" s="33" customFormat="1" ht="43.5" customHeight="1" x14ac:dyDescent="0.3">
      <c r="A1" s="33" t="s">
        <v>3</v>
      </c>
      <c r="B1" s="33" t="s">
        <v>15</v>
      </c>
      <c r="C1" s="33" t="s">
        <v>16</v>
      </c>
      <c r="D1" s="33" t="s">
        <v>0</v>
      </c>
      <c r="E1" s="33" t="s">
        <v>1</v>
      </c>
      <c r="F1" s="33" t="s">
        <v>2</v>
      </c>
      <c r="G1" s="33" t="s">
        <v>4</v>
      </c>
      <c r="H1" s="33" t="s">
        <v>5</v>
      </c>
      <c r="I1" s="33" t="s">
        <v>6</v>
      </c>
      <c r="J1" s="33" t="s">
        <v>7</v>
      </c>
      <c r="K1" s="33" t="s">
        <v>8</v>
      </c>
      <c r="L1" s="34" t="s">
        <v>9</v>
      </c>
      <c r="M1" s="34" t="s">
        <v>56</v>
      </c>
      <c r="N1" s="33" t="s">
        <v>10</v>
      </c>
      <c r="O1" s="41" t="s">
        <v>11</v>
      </c>
      <c r="P1" s="33" t="s">
        <v>12</v>
      </c>
      <c r="Q1" s="33" t="s">
        <v>13</v>
      </c>
      <c r="R1" s="33" t="s">
        <v>14</v>
      </c>
    </row>
    <row r="2" spans="1:18" x14ac:dyDescent="0.3">
      <c r="A2" s="32">
        <v>2566</v>
      </c>
      <c r="B2" s="32" t="s">
        <v>53</v>
      </c>
      <c r="D2" s="32" t="s">
        <v>31</v>
      </c>
      <c r="E2" s="32" t="s">
        <v>32</v>
      </c>
    </row>
    <row r="3" spans="1:18" x14ac:dyDescent="0.3">
      <c r="B3" s="32" t="s">
        <v>24</v>
      </c>
    </row>
    <row r="4" spans="1:18" ht="37.5" x14ac:dyDescent="0.3">
      <c r="A4" s="32">
        <v>1</v>
      </c>
      <c r="B4" s="32" t="s">
        <v>34</v>
      </c>
      <c r="G4" s="32" t="s">
        <v>35</v>
      </c>
      <c r="H4" s="35">
        <v>12000</v>
      </c>
      <c r="I4" s="36" t="s">
        <v>33</v>
      </c>
      <c r="J4" s="36" t="s">
        <v>168</v>
      </c>
      <c r="K4" s="36" t="s">
        <v>36</v>
      </c>
      <c r="L4" s="35">
        <v>12000</v>
      </c>
      <c r="M4" s="35">
        <f>L4</f>
        <v>12000</v>
      </c>
      <c r="N4" s="42" t="s">
        <v>175</v>
      </c>
      <c r="O4" s="41" t="s">
        <v>78</v>
      </c>
      <c r="P4" s="32" t="s">
        <v>79</v>
      </c>
      <c r="Q4" s="43" t="s">
        <v>83</v>
      </c>
      <c r="R4" s="43" t="s">
        <v>84</v>
      </c>
    </row>
    <row r="5" spans="1:18" ht="37.5" x14ac:dyDescent="0.3">
      <c r="A5" s="32">
        <v>2</v>
      </c>
      <c r="G5" s="32" t="s">
        <v>37</v>
      </c>
      <c r="H5" s="35">
        <v>11000</v>
      </c>
      <c r="I5" s="36" t="s">
        <v>33</v>
      </c>
      <c r="J5" s="36" t="s">
        <v>168</v>
      </c>
      <c r="K5" s="36" t="s">
        <v>36</v>
      </c>
      <c r="L5" s="35">
        <v>11000</v>
      </c>
      <c r="M5" s="35">
        <f t="shared" ref="M5:M22" si="0">L5</f>
        <v>11000</v>
      </c>
      <c r="N5" s="42" t="s">
        <v>175</v>
      </c>
      <c r="O5" s="41" t="s">
        <v>78</v>
      </c>
      <c r="P5" s="32" t="s">
        <v>95</v>
      </c>
      <c r="Q5" s="43" t="s">
        <v>96</v>
      </c>
      <c r="R5" s="43" t="s">
        <v>97</v>
      </c>
    </row>
    <row r="6" spans="1:18" x14ac:dyDescent="0.3">
      <c r="M6" s="35">
        <f t="shared" si="0"/>
        <v>0</v>
      </c>
    </row>
    <row r="7" spans="1:18" x14ac:dyDescent="0.3">
      <c r="M7" s="35">
        <f t="shared" si="0"/>
        <v>0</v>
      </c>
    </row>
    <row r="8" spans="1:18" x14ac:dyDescent="0.3">
      <c r="A8" s="32">
        <v>3</v>
      </c>
      <c r="B8" s="32" t="s">
        <v>38</v>
      </c>
      <c r="G8" s="32" t="s">
        <v>39</v>
      </c>
      <c r="H8" s="35">
        <v>7500</v>
      </c>
      <c r="I8" s="37" t="s">
        <v>164</v>
      </c>
      <c r="J8" s="36" t="s">
        <v>168</v>
      </c>
      <c r="K8" s="36" t="s">
        <v>36</v>
      </c>
      <c r="L8" s="35">
        <v>7500</v>
      </c>
      <c r="M8" s="35">
        <f t="shared" si="0"/>
        <v>7500</v>
      </c>
      <c r="N8" s="42" t="s">
        <v>176</v>
      </c>
      <c r="O8" s="41" t="s">
        <v>85</v>
      </c>
      <c r="P8" s="32" t="s">
        <v>86</v>
      </c>
      <c r="Q8" s="43" t="s">
        <v>87</v>
      </c>
      <c r="R8" s="43" t="s">
        <v>88</v>
      </c>
    </row>
    <row r="9" spans="1:18" ht="39.75" customHeight="1" x14ac:dyDescent="0.3">
      <c r="A9" s="32">
        <v>4</v>
      </c>
      <c r="G9" s="38" t="s">
        <v>70</v>
      </c>
      <c r="H9" s="35">
        <v>30000</v>
      </c>
      <c r="I9" s="39" t="s">
        <v>40</v>
      </c>
      <c r="J9" s="36" t="s">
        <v>168</v>
      </c>
      <c r="K9" s="36" t="s">
        <v>36</v>
      </c>
      <c r="L9" s="35">
        <v>29955</v>
      </c>
      <c r="M9" s="35">
        <f t="shared" si="0"/>
        <v>29955</v>
      </c>
      <c r="N9" s="42" t="s">
        <v>176</v>
      </c>
      <c r="O9" s="41" t="s">
        <v>89</v>
      </c>
      <c r="P9" s="32" t="s">
        <v>90</v>
      </c>
      <c r="Q9" s="43" t="s">
        <v>87</v>
      </c>
      <c r="R9" s="43" t="s">
        <v>88</v>
      </c>
    </row>
    <row r="10" spans="1:18" x14ac:dyDescent="0.3">
      <c r="J10" s="36" t="s">
        <v>168</v>
      </c>
      <c r="M10" s="35">
        <f t="shared" si="0"/>
        <v>0</v>
      </c>
    </row>
    <row r="11" spans="1:18" ht="60.75" x14ac:dyDescent="0.3">
      <c r="A11" s="32">
        <v>5</v>
      </c>
      <c r="B11" s="38" t="s">
        <v>41</v>
      </c>
      <c r="G11" s="38" t="s">
        <v>42</v>
      </c>
      <c r="H11" s="35">
        <v>23000</v>
      </c>
      <c r="I11" s="40" t="s">
        <v>43</v>
      </c>
      <c r="J11" s="36" t="s">
        <v>168</v>
      </c>
      <c r="K11" s="36" t="s">
        <v>36</v>
      </c>
      <c r="L11" s="35">
        <v>23000</v>
      </c>
      <c r="M11" s="35">
        <f t="shared" si="0"/>
        <v>23000</v>
      </c>
      <c r="N11" s="42" t="s">
        <v>178</v>
      </c>
      <c r="O11" s="41" t="s">
        <v>89</v>
      </c>
      <c r="P11" s="32" t="s">
        <v>91</v>
      </c>
      <c r="Q11" s="43" t="s">
        <v>92</v>
      </c>
      <c r="R11" s="43" t="s">
        <v>93</v>
      </c>
    </row>
    <row r="12" spans="1:18" x14ac:dyDescent="0.3">
      <c r="M12" s="35">
        <f t="shared" si="0"/>
        <v>0</v>
      </c>
    </row>
    <row r="13" spans="1:18" x14ac:dyDescent="0.3">
      <c r="B13" s="32" t="s">
        <v>44</v>
      </c>
      <c r="H13" s="35">
        <v>55200</v>
      </c>
      <c r="I13" s="36" t="s">
        <v>33</v>
      </c>
      <c r="M13" s="35">
        <f t="shared" si="0"/>
        <v>0</v>
      </c>
    </row>
    <row r="14" spans="1:18" x14ac:dyDescent="0.3">
      <c r="A14" s="32">
        <v>6</v>
      </c>
      <c r="G14" s="32" t="s">
        <v>45</v>
      </c>
      <c r="I14" s="36" t="s">
        <v>169</v>
      </c>
      <c r="J14" s="36" t="s">
        <v>168</v>
      </c>
      <c r="K14" s="36" t="s">
        <v>36</v>
      </c>
      <c r="L14" s="35">
        <v>3500</v>
      </c>
      <c r="M14" s="35">
        <f t="shared" si="0"/>
        <v>3500</v>
      </c>
      <c r="N14" s="42" t="s">
        <v>177</v>
      </c>
      <c r="O14" s="41" t="s">
        <v>80</v>
      </c>
      <c r="P14" s="32" t="s">
        <v>81</v>
      </c>
      <c r="Q14" s="43" t="s">
        <v>82</v>
      </c>
      <c r="R14" s="43" t="s">
        <v>94</v>
      </c>
    </row>
    <row r="15" spans="1:18" x14ac:dyDescent="0.3">
      <c r="A15" s="32">
        <v>7</v>
      </c>
      <c r="G15" s="32" t="s">
        <v>46</v>
      </c>
      <c r="J15" s="36" t="s">
        <v>168</v>
      </c>
      <c r="K15" s="36" t="s">
        <v>36</v>
      </c>
      <c r="L15" s="35">
        <v>24000</v>
      </c>
      <c r="M15" s="35">
        <f t="shared" si="0"/>
        <v>24000</v>
      </c>
      <c r="N15" s="42" t="s">
        <v>177</v>
      </c>
    </row>
    <row r="16" spans="1:18" x14ac:dyDescent="0.3">
      <c r="A16" s="32">
        <v>8</v>
      </c>
      <c r="G16" s="32" t="s">
        <v>47</v>
      </c>
      <c r="J16" s="36" t="s">
        <v>168</v>
      </c>
      <c r="K16" s="36" t="s">
        <v>36</v>
      </c>
      <c r="L16" s="35">
        <v>13500</v>
      </c>
      <c r="M16" s="35">
        <f t="shared" si="0"/>
        <v>13500</v>
      </c>
      <c r="N16" s="42" t="s">
        <v>177</v>
      </c>
    </row>
    <row r="17" spans="1:18" x14ac:dyDescent="0.3">
      <c r="A17" s="32">
        <v>9</v>
      </c>
      <c r="G17" s="32" t="s">
        <v>48</v>
      </c>
      <c r="J17" s="36" t="s">
        <v>168</v>
      </c>
      <c r="K17" s="36" t="s">
        <v>36</v>
      </c>
      <c r="L17" s="35">
        <v>5500</v>
      </c>
      <c r="M17" s="35">
        <f t="shared" si="0"/>
        <v>5500</v>
      </c>
      <c r="N17" s="42" t="s">
        <v>177</v>
      </c>
    </row>
    <row r="18" spans="1:18" x14ac:dyDescent="0.3">
      <c r="A18" s="32">
        <v>10</v>
      </c>
      <c r="G18" s="32" t="s">
        <v>49</v>
      </c>
      <c r="J18" s="36" t="s">
        <v>168</v>
      </c>
      <c r="K18" s="36" t="s">
        <v>36</v>
      </c>
      <c r="L18" s="35">
        <v>8500</v>
      </c>
      <c r="M18" s="35">
        <f t="shared" si="0"/>
        <v>8500</v>
      </c>
      <c r="N18" s="42" t="s">
        <v>177</v>
      </c>
    </row>
    <row r="19" spans="1:18" x14ac:dyDescent="0.3">
      <c r="M19" s="35">
        <f t="shared" si="0"/>
        <v>0</v>
      </c>
    </row>
    <row r="20" spans="1:18" x14ac:dyDescent="0.3">
      <c r="M20" s="35">
        <f t="shared" si="0"/>
        <v>0</v>
      </c>
    </row>
    <row r="21" spans="1:18" ht="40.5" x14ac:dyDescent="0.3">
      <c r="A21" s="32">
        <v>11</v>
      </c>
      <c r="B21" s="32" t="s">
        <v>50</v>
      </c>
      <c r="G21" s="32" t="s">
        <v>51</v>
      </c>
      <c r="H21" s="35">
        <v>4000</v>
      </c>
      <c r="I21" s="33" t="s">
        <v>174</v>
      </c>
      <c r="J21" s="36" t="s">
        <v>168</v>
      </c>
      <c r="K21" s="36" t="s">
        <v>36</v>
      </c>
      <c r="L21" s="35">
        <v>4000</v>
      </c>
      <c r="M21" s="35">
        <f t="shared" si="0"/>
        <v>4000</v>
      </c>
      <c r="N21" s="42" t="s">
        <v>179</v>
      </c>
      <c r="O21" s="41" t="s">
        <v>101</v>
      </c>
      <c r="P21" s="32" t="s">
        <v>98</v>
      </c>
      <c r="Q21" s="43" t="s">
        <v>99</v>
      </c>
      <c r="R21" s="43" t="s">
        <v>100</v>
      </c>
    </row>
    <row r="22" spans="1:18" ht="40.5" x14ac:dyDescent="0.3">
      <c r="A22" s="32">
        <v>12</v>
      </c>
      <c r="G22" s="32" t="s">
        <v>52</v>
      </c>
      <c r="H22" s="35">
        <v>2000</v>
      </c>
      <c r="I22" s="33" t="s">
        <v>174</v>
      </c>
      <c r="J22" s="36" t="s">
        <v>168</v>
      </c>
      <c r="K22" s="36" t="s">
        <v>36</v>
      </c>
      <c r="L22" s="35">
        <v>2000</v>
      </c>
      <c r="M22" s="35">
        <f t="shared" si="0"/>
        <v>2000</v>
      </c>
      <c r="N22" s="42" t="s">
        <v>179</v>
      </c>
      <c r="Q22" s="43"/>
      <c r="R22" s="43"/>
    </row>
    <row r="23" spans="1:18" ht="22.5" x14ac:dyDescent="0.45">
      <c r="H23" s="46">
        <f>SUM(H4:H22)</f>
        <v>144700</v>
      </c>
      <c r="M23" s="46">
        <f>SUM(M4:M22)</f>
        <v>144455</v>
      </c>
    </row>
    <row r="25" spans="1:18" x14ac:dyDescent="0.3">
      <c r="A25" s="32">
        <v>2566</v>
      </c>
      <c r="B25" s="32" t="s">
        <v>54</v>
      </c>
      <c r="D25" s="32" t="s">
        <v>31</v>
      </c>
      <c r="E25" s="32" t="s">
        <v>32</v>
      </c>
    </row>
    <row r="26" spans="1:18" x14ac:dyDescent="0.3">
      <c r="B26" s="32" t="s">
        <v>24</v>
      </c>
    </row>
    <row r="27" spans="1:18" ht="40.5" x14ac:dyDescent="0.3">
      <c r="A27" s="32">
        <v>13</v>
      </c>
      <c r="G27" s="38" t="s">
        <v>55</v>
      </c>
      <c r="H27" s="35">
        <v>56000</v>
      </c>
      <c r="I27" s="36" t="s">
        <v>165</v>
      </c>
      <c r="K27" s="36" t="s">
        <v>57</v>
      </c>
      <c r="M27" s="35">
        <v>54000</v>
      </c>
      <c r="N27" s="42" t="s">
        <v>180</v>
      </c>
      <c r="O27" s="41" t="s">
        <v>102</v>
      </c>
      <c r="P27" s="32" t="s">
        <v>103</v>
      </c>
      <c r="Q27" s="43" t="s">
        <v>104</v>
      </c>
      <c r="R27" s="43" t="s">
        <v>105</v>
      </c>
    </row>
    <row r="28" spans="1:18" ht="58.5" customHeight="1" x14ac:dyDescent="0.3">
      <c r="A28" s="32">
        <v>14</v>
      </c>
      <c r="G28" s="38" t="s">
        <v>71</v>
      </c>
      <c r="H28" s="35">
        <v>497000</v>
      </c>
      <c r="I28" s="33" t="s">
        <v>172</v>
      </c>
      <c r="K28" s="36" t="s">
        <v>57</v>
      </c>
      <c r="M28" s="35">
        <v>490000</v>
      </c>
      <c r="N28" s="42" t="s">
        <v>181</v>
      </c>
      <c r="O28" s="41" t="s">
        <v>106</v>
      </c>
      <c r="P28" s="43" t="s">
        <v>107</v>
      </c>
      <c r="Q28" s="43" t="s">
        <v>108</v>
      </c>
      <c r="R28" s="44" t="s">
        <v>109</v>
      </c>
    </row>
    <row r="29" spans="1:18" ht="60" customHeight="1" x14ac:dyDescent="0.3">
      <c r="A29" s="32">
        <v>15</v>
      </c>
      <c r="G29" s="38" t="s">
        <v>72</v>
      </c>
      <c r="H29" s="35">
        <v>211000</v>
      </c>
      <c r="I29" s="33" t="s">
        <v>172</v>
      </c>
      <c r="K29" s="36" t="s">
        <v>57</v>
      </c>
      <c r="M29" s="35">
        <v>210000</v>
      </c>
      <c r="N29" s="42" t="s">
        <v>181</v>
      </c>
      <c r="O29" s="41" t="s">
        <v>106</v>
      </c>
      <c r="P29" s="43" t="s">
        <v>113</v>
      </c>
      <c r="Q29" s="43" t="s">
        <v>115</v>
      </c>
      <c r="R29" s="43" t="s">
        <v>114</v>
      </c>
    </row>
    <row r="30" spans="1:18" ht="39.75" customHeight="1" x14ac:dyDescent="0.3">
      <c r="A30" s="32">
        <v>16</v>
      </c>
      <c r="G30" s="32" t="s">
        <v>73</v>
      </c>
      <c r="H30" s="35">
        <v>184000</v>
      </c>
      <c r="I30" s="33" t="s">
        <v>173</v>
      </c>
      <c r="K30" s="36" t="s">
        <v>57</v>
      </c>
      <c r="M30" s="35">
        <v>184000</v>
      </c>
      <c r="N30" s="42" t="s">
        <v>180</v>
      </c>
      <c r="O30" s="41" t="s">
        <v>183</v>
      </c>
      <c r="P30" s="45" t="s">
        <v>110</v>
      </c>
      <c r="Q30" s="43" t="s">
        <v>111</v>
      </c>
      <c r="R30" s="43" t="s">
        <v>112</v>
      </c>
    </row>
    <row r="31" spans="1:18" ht="40.5" x14ac:dyDescent="0.3">
      <c r="A31" s="32">
        <v>17</v>
      </c>
      <c r="G31" s="38" t="s">
        <v>74</v>
      </c>
      <c r="H31" s="35">
        <v>325000</v>
      </c>
      <c r="I31" s="33" t="s">
        <v>173</v>
      </c>
      <c r="K31" s="36" t="s">
        <v>57</v>
      </c>
      <c r="M31" s="35">
        <v>323000</v>
      </c>
      <c r="N31" s="42" t="s">
        <v>181</v>
      </c>
      <c r="O31" s="41" t="s">
        <v>106</v>
      </c>
      <c r="P31" s="43" t="s">
        <v>116</v>
      </c>
      <c r="Q31" s="43" t="s">
        <v>117</v>
      </c>
      <c r="R31" s="43" t="s">
        <v>118</v>
      </c>
    </row>
    <row r="32" spans="1:18" ht="40.5" customHeight="1" x14ac:dyDescent="0.3">
      <c r="A32" s="32">
        <v>18</v>
      </c>
      <c r="G32" s="38" t="s">
        <v>58</v>
      </c>
      <c r="H32" s="35">
        <v>215000</v>
      </c>
      <c r="I32" s="33" t="s">
        <v>170</v>
      </c>
      <c r="K32" s="36" t="s">
        <v>57</v>
      </c>
      <c r="M32" s="35">
        <v>214000</v>
      </c>
      <c r="N32" s="42" t="s">
        <v>182</v>
      </c>
      <c r="O32" s="41" t="s">
        <v>126</v>
      </c>
      <c r="P32" s="43" t="s">
        <v>136</v>
      </c>
      <c r="Q32" s="43" t="s">
        <v>134</v>
      </c>
      <c r="R32" s="43" t="s">
        <v>135</v>
      </c>
    </row>
    <row r="33" spans="1:18" ht="66" customHeight="1" x14ac:dyDescent="0.3">
      <c r="A33" s="32">
        <v>19</v>
      </c>
      <c r="G33" s="38" t="s">
        <v>59</v>
      </c>
      <c r="H33" s="35">
        <v>232000</v>
      </c>
      <c r="I33" s="33" t="s">
        <v>170</v>
      </c>
      <c r="K33" s="36" t="s">
        <v>57</v>
      </c>
      <c r="M33" s="35">
        <v>230000</v>
      </c>
      <c r="N33" s="42" t="s">
        <v>182</v>
      </c>
      <c r="O33" s="41" t="s">
        <v>126</v>
      </c>
      <c r="P33" s="43" t="s">
        <v>81</v>
      </c>
      <c r="Q33" s="43" t="s">
        <v>145</v>
      </c>
      <c r="R33" s="43" t="s">
        <v>146</v>
      </c>
    </row>
    <row r="34" spans="1:18" ht="81" customHeight="1" x14ac:dyDescent="0.3">
      <c r="A34" s="32">
        <v>20</v>
      </c>
      <c r="G34" s="38" t="s">
        <v>62</v>
      </c>
      <c r="H34" s="35">
        <v>212000</v>
      </c>
      <c r="I34" s="33" t="s">
        <v>170</v>
      </c>
      <c r="K34" s="36" t="s">
        <v>57</v>
      </c>
      <c r="M34" s="35">
        <v>209000</v>
      </c>
      <c r="N34" s="42" t="s">
        <v>184</v>
      </c>
      <c r="O34" s="41" t="s">
        <v>137</v>
      </c>
      <c r="P34" s="43" t="s">
        <v>138</v>
      </c>
      <c r="Q34" s="43" t="s">
        <v>139</v>
      </c>
      <c r="R34" s="43" t="s">
        <v>140</v>
      </c>
    </row>
    <row r="35" spans="1:18" ht="48" customHeight="1" x14ac:dyDescent="0.3">
      <c r="A35" s="32">
        <v>21</v>
      </c>
      <c r="G35" s="38" t="s">
        <v>158</v>
      </c>
      <c r="H35" s="35">
        <v>210000</v>
      </c>
      <c r="I35" s="33" t="s">
        <v>170</v>
      </c>
      <c r="K35" s="36" t="s">
        <v>57</v>
      </c>
      <c r="M35" s="35">
        <v>210000</v>
      </c>
      <c r="N35" s="42" t="s">
        <v>181</v>
      </c>
      <c r="O35" s="41" t="s">
        <v>106</v>
      </c>
      <c r="P35" s="43" t="s">
        <v>159</v>
      </c>
      <c r="Q35" s="43" t="s">
        <v>156</v>
      </c>
      <c r="R35" s="43" t="s">
        <v>157</v>
      </c>
    </row>
    <row r="36" spans="1:18" ht="41.25" customHeight="1" x14ac:dyDescent="0.3">
      <c r="A36" s="32">
        <v>22</v>
      </c>
      <c r="G36" s="38" t="s">
        <v>63</v>
      </c>
      <c r="H36" s="35">
        <v>234000</v>
      </c>
      <c r="I36" s="33" t="s">
        <v>170</v>
      </c>
      <c r="K36" s="36" t="s">
        <v>57</v>
      </c>
      <c r="M36" s="35">
        <v>230000</v>
      </c>
      <c r="N36" s="42" t="s">
        <v>184</v>
      </c>
      <c r="O36" s="41" t="s">
        <v>137</v>
      </c>
      <c r="P36" s="43" t="s">
        <v>79</v>
      </c>
      <c r="Q36" s="43" t="s">
        <v>141</v>
      </c>
      <c r="R36" s="43" t="s">
        <v>142</v>
      </c>
    </row>
    <row r="37" spans="1:18" ht="42.75" customHeight="1" x14ac:dyDescent="0.3">
      <c r="A37" s="32">
        <v>23</v>
      </c>
      <c r="G37" s="38" t="s">
        <v>64</v>
      </c>
      <c r="H37" s="35">
        <v>210000</v>
      </c>
      <c r="I37" s="33" t="s">
        <v>170</v>
      </c>
      <c r="K37" s="36" t="s">
        <v>57</v>
      </c>
      <c r="M37" s="35">
        <v>209000</v>
      </c>
      <c r="N37" s="42" t="s">
        <v>182</v>
      </c>
      <c r="O37" s="41" t="s">
        <v>126</v>
      </c>
      <c r="P37" s="43" t="s">
        <v>144</v>
      </c>
      <c r="Q37" s="43" t="s">
        <v>145</v>
      </c>
      <c r="R37" s="44" t="s">
        <v>146</v>
      </c>
    </row>
    <row r="38" spans="1:18" ht="60" customHeight="1" x14ac:dyDescent="0.3">
      <c r="A38" s="32">
        <v>24</v>
      </c>
      <c r="G38" s="38" t="s">
        <v>65</v>
      </c>
      <c r="H38" s="35">
        <v>119000</v>
      </c>
      <c r="I38" s="33" t="s">
        <v>170</v>
      </c>
      <c r="K38" s="36" t="s">
        <v>57</v>
      </c>
      <c r="M38" s="35">
        <v>116000</v>
      </c>
      <c r="N38" s="42" t="s">
        <v>182</v>
      </c>
      <c r="O38" s="41" t="s">
        <v>126</v>
      </c>
      <c r="P38" s="43" t="s">
        <v>147</v>
      </c>
      <c r="Q38" s="43" t="s">
        <v>148</v>
      </c>
      <c r="R38" s="43" t="s">
        <v>149</v>
      </c>
    </row>
    <row r="39" spans="1:18" ht="65.25" customHeight="1" x14ac:dyDescent="0.3">
      <c r="A39" s="32">
        <v>25</v>
      </c>
      <c r="G39" s="38" t="s">
        <v>66</v>
      </c>
      <c r="H39" s="35">
        <v>110000</v>
      </c>
      <c r="I39" s="33" t="s">
        <v>170</v>
      </c>
      <c r="K39" s="36" t="s">
        <v>57</v>
      </c>
      <c r="M39" s="35">
        <v>107000</v>
      </c>
      <c r="N39" s="42" t="s">
        <v>182</v>
      </c>
      <c r="O39" s="41" t="s">
        <v>126</v>
      </c>
      <c r="P39" s="43" t="s">
        <v>150</v>
      </c>
      <c r="Q39" s="43" t="s">
        <v>148</v>
      </c>
      <c r="R39" s="43" t="s">
        <v>149</v>
      </c>
    </row>
    <row r="40" spans="1:18" ht="43.5" customHeight="1" x14ac:dyDescent="0.3">
      <c r="A40" s="32">
        <v>26</v>
      </c>
      <c r="G40" s="38" t="s">
        <v>67</v>
      </c>
      <c r="H40" s="35">
        <v>130000</v>
      </c>
      <c r="I40" s="33" t="s">
        <v>170</v>
      </c>
      <c r="K40" s="36" t="s">
        <v>57</v>
      </c>
      <c r="M40" s="35">
        <v>128000</v>
      </c>
      <c r="N40" s="42" t="s">
        <v>182</v>
      </c>
      <c r="O40" s="41" t="s">
        <v>126</v>
      </c>
      <c r="P40" s="43" t="s">
        <v>133</v>
      </c>
      <c r="Q40" s="43" t="s">
        <v>134</v>
      </c>
      <c r="R40" s="43" t="s">
        <v>135</v>
      </c>
    </row>
    <row r="41" spans="1:18" ht="41.25" customHeight="1" x14ac:dyDescent="0.3">
      <c r="A41" s="32">
        <v>27</v>
      </c>
      <c r="G41" s="32" t="s">
        <v>68</v>
      </c>
      <c r="H41" s="35">
        <v>75000</v>
      </c>
      <c r="I41" s="33" t="s">
        <v>170</v>
      </c>
      <c r="K41" s="36" t="s">
        <v>57</v>
      </c>
      <c r="M41" s="35">
        <v>72400</v>
      </c>
      <c r="N41" s="42" t="s">
        <v>181</v>
      </c>
      <c r="O41" s="41" t="s">
        <v>106</v>
      </c>
      <c r="P41" s="43" t="s">
        <v>151</v>
      </c>
      <c r="Q41" s="43" t="s">
        <v>152</v>
      </c>
      <c r="R41" s="43" t="s">
        <v>153</v>
      </c>
    </row>
    <row r="42" spans="1:18" ht="43.5" customHeight="1" x14ac:dyDescent="0.3">
      <c r="A42" s="32">
        <v>28</v>
      </c>
      <c r="G42" s="38" t="s">
        <v>69</v>
      </c>
      <c r="H42" s="35">
        <v>218000</v>
      </c>
      <c r="I42" s="33" t="s">
        <v>170</v>
      </c>
      <c r="K42" s="36" t="s">
        <v>57</v>
      </c>
      <c r="M42" s="35">
        <v>213000</v>
      </c>
      <c r="N42" s="42" t="s">
        <v>182</v>
      </c>
      <c r="O42" s="41" t="s">
        <v>126</v>
      </c>
      <c r="P42" s="43" t="s">
        <v>143</v>
      </c>
      <c r="Q42" s="43" t="s">
        <v>139</v>
      </c>
      <c r="R42" s="43" t="s">
        <v>140</v>
      </c>
    </row>
    <row r="43" spans="1:18" ht="40.5" x14ac:dyDescent="0.3">
      <c r="A43" s="32">
        <v>29</v>
      </c>
      <c r="G43" s="38" t="s">
        <v>154</v>
      </c>
      <c r="H43" s="35">
        <v>210000</v>
      </c>
      <c r="I43" s="33" t="s">
        <v>170</v>
      </c>
      <c r="K43" s="36" t="s">
        <v>57</v>
      </c>
      <c r="M43" s="35">
        <v>210000</v>
      </c>
      <c r="N43" s="42" t="s">
        <v>181</v>
      </c>
      <c r="O43" s="41" t="s">
        <v>106</v>
      </c>
      <c r="P43" s="43" t="s">
        <v>155</v>
      </c>
      <c r="Q43" s="43" t="s">
        <v>156</v>
      </c>
      <c r="R43" s="44" t="s">
        <v>157</v>
      </c>
    </row>
    <row r="44" spans="1:18" ht="39" customHeight="1" x14ac:dyDescent="0.3">
      <c r="A44" s="32">
        <v>30</v>
      </c>
      <c r="G44" s="38" t="s">
        <v>61</v>
      </c>
      <c r="H44" s="35">
        <v>45000</v>
      </c>
      <c r="I44" s="33" t="s">
        <v>171</v>
      </c>
      <c r="K44" s="36" t="s">
        <v>57</v>
      </c>
      <c r="M44" s="35">
        <v>44000</v>
      </c>
      <c r="N44" s="42" t="s">
        <v>182</v>
      </c>
      <c r="O44" s="41" t="s">
        <v>126</v>
      </c>
      <c r="P44" s="43" t="s">
        <v>127</v>
      </c>
      <c r="Q44" s="43" t="s">
        <v>128</v>
      </c>
      <c r="R44" s="43" t="s">
        <v>129</v>
      </c>
    </row>
    <row r="45" spans="1:18" ht="38.25" customHeight="1" x14ac:dyDescent="0.3">
      <c r="A45" s="32">
        <v>31</v>
      </c>
      <c r="G45" s="38" t="s">
        <v>60</v>
      </c>
      <c r="H45" s="35">
        <v>434000</v>
      </c>
      <c r="I45" s="33" t="s">
        <v>171</v>
      </c>
      <c r="K45" s="36" t="s">
        <v>57</v>
      </c>
      <c r="M45" s="35">
        <v>432000</v>
      </c>
      <c r="N45" s="42" t="s">
        <v>181</v>
      </c>
      <c r="O45" s="41" t="s">
        <v>106</v>
      </c>
      <c r="P45" s="43" t="s">
        <v>130</v>
      </c>
      <c r="Q45" s="43" t="s">
        <v>131</v>
      </c>
      <c r="R45" s="43" t="s">
        <v>132</v>
      </c>
    </row>
    <row r="46" spans="1:18" ht="22.5" x14ac:dyDescent="0.45">
      <c r="G46" s="38"/>
      <c r="H46" s="46">
        <f>SUM(H23:H45)</f>
        <v>4071700</v>
      </c>
      <c r="M46" s="46">
        <f>SUM(M23:M45)</f>
        <v>4029855</v>
      </c>
    </row>
    <row r="47" spans="1:18" x14ac:dyDescent="0.3">
      <c r="G47" s="38"/>
    </row>
    <row r="48" spans="1:18" x14ac:dyDescent="0.3">
      <c r="A48" s="32">
        <v>2566</v>
      </c>
      <c r="B48" s="32" t="s">
        <v>54</v>
      </c>
      <c r="D48" s="32" t="s">
        <v>31</v>
      </c>
      <c r="E48" s="32" t="s">
        <v>32</v>
      </c>
    </row>
    <row r="49" spans="1:18" x14ac:dyDescent="0.3">
      <c r="B49" s="32" t="s">
        <v>22</v>
      </c>
    </row>
    <row r="50" spans="1:18" ht="75.75" customHeight="1" x14ac:dyDescent="0.3">
      <c r="A50" s="32">
        <v>32</v>
      </c>
      <c r="G50" s="38" t="s">
        <v>75</v>
      </c>
      <c r="H50" s="35">
        <v>3884000</v>
      </c>
      <c r="I50" s="33" t="s">
        <v>166</v>
      </c>
      <c r="K50" s="36" t="s">
        <v>57</v>
      </c>
      <c r="M50" s="35">
        <v>2559900</v>
      </c>
      <c r="N50" s="42" t="s">
        <v>181</v>
      </c>
      <c r="O50" s="41" t="s">
        <v>106</v>
      </c>
      <c r="P50" s="43" t="s">
        <v>119</v>
      </c>
      <c r="Q50" s="43" t="s">
        <v>120</v>
      </c>
      <c r="R50" s="43" t="s">
        <v>121</v>
      </c>
    </row>
    <row r="51" spans="1:18" ht="81" customHeight="1" x14ac:dyDescent="0.3">
      <c r="A51" s="32">
        <v>33</v>
      </c>
      <c r="G51" s="38" t="s">
        <v>76</v>
      </c>
      <c r="H51" s="35">
        <v>2200000</v>
      </c>
      <c r="I51" s="33" t="s">
        <v>166</v>
      </c>
      <c r="K51" s="36" t="s">
        <v>57</v>
      </c>
      <c r="M51" s="35">
        <v>1427000</v>
      </c>
      <c r="N51" s="42" t="s">
        <v>185</v>
      </c>
      <c r="O51" s="41" t="s">
        <v>122</v>
      </c>
      <c r="P51" s="43" t="s">
        <v>123</v>
      </c>
      <c r="Q51" s="43" t="s">
        <v>124</v>
      </c>
      <c r="R51" s="43" t="s">
        <v>125</v>
      </c>
    </row>
    <row r="52" spans="1:18" ht="58.5" customHeight="1" x14ac:dyDescent="0.3">
      <c r="A52" s="32">
        <v>34</v>
      </c>
      <c r="G52" s="38" t="s">
        <v>77</v>
      </c>
      <c r="H52" s="35">
        <v>499000</v>
      </c>
      <c r="I52" s="33" t="s">
        <v>167</v>
      </c>
      <c r="K52" s="36" t="s">
        <v>57</v>
      </c>
      <c r="M52" s="35">
        <v>492000</v>
      </c>
      <c r="N52" s="42" t="s">
        <v>186</v>
      </c>
      <c r="O52" s="41" t="s">
        <v>160</v>
      </c>
      <c r="P52" s="43" t="s">
        <v>161</v>
      </c>
      <c r="Q52" s="43" t="s">
        <v>162</v>
      </c>
      <c r="R52" s="43" t="s">
        <v>163</v>
      </c>
    </row>
    <row r="53" spans="1:18" ht="22.5" x14ac:dyDescent="0.45">
      <c r="H53" s="46">
        <f>SUM(H50:H52)</f>
        <v>6583000</v>
      </c>
      <c r="M53" s="46">
        <f>SUM(M50:M52)</f>
        <v>4478900</v>
      </c>
    </row>
  </sheetData>
  <phoneticPr fontId="8" type="noConversion"/>
  <dataValidations count="4">
    <dataValidation type="list" allowBlank="1" showInputMessage="1" showErrorMessage="1" sqref="I2" xr:uid="{259F4DD9-AD08-4096-B6A2-0349AD8892BA}">
      <formula1>"พ.ร.บ. งบประมาณรายจ่าย, อื่น ๆ"</formula1>
    </dataValidation>
    <dataValidation type="list" allowBlank="1" showInputMessage="1" showErrorMessage="1" sqref="J2" xr:uid="{12EA6270-725A-418A-8005-DE1A74961B77}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 xr:uid="{771AFD64-2892-4AB2-A160-A55619F963AC}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F2 B2:C2" xr:uid="{7F7497AC-E0FC-45F2-993B-BB66DF861F18}">
      <formula1>#REF!</formula1>
    </dataValidation>
  </dataValidations>
  <pageMargins left="3.937007874015748E-2" right="3.937007874015748E-2" top="7.874015748031496E-2" bottom="7.874015748031496E-2" header="0.31496062992125984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A9DA9-0EE8-4ACB-9825-C8787CEDADA2}">
  <sheetPr>
    <pageSetUpPr fitToPage="1"/>
  </sheetPr>
  <dimension ref="A1:R53"/>
  <sheetViews>
    <sheetView zoomScale="80" zoomScaleNormal="80" workbookViewId="0">
      <selection activeCell="M1" sqref="M1:M1048576"/>
    </sheetView>
  </sheetViews>
  <sheetFormatPr defaultRowHeight="20.25" x14ac:dyDescent="0.3"/>
  <cols>
    <col min="1" max="1" width="11.875" style="2" customWidth="1"/>
    <col min="2" max="2" width="19.375" style="2" customWidth="1"/>
    <col min="3" max="3" width="9.375" style="2" customWidth="1"/>
    <col min="4" max="4" width="12.5" style="2" customWidth="1"/>
    <col min="5" max="5" width="8.875" style="2" customWidth="1"/>
    <col min="6" max="6" width="8.375" style="2" customWidth="1"/>
    <col min="7" max="7" width="36.125" style="28" customWidth="1"/>
    <col min="8" max="8" width="18.625" style="27" customWidth="1"/>
    <col min="9" max="9" width="16.25" style="22" customWidth="1"/>
    <col min="10" max="10" width="11.75" style="1" customWidth="1"/>
    <col min="11" max="11" width="10" style="1" customWidth="1"/>
    <col min="12" max="12" width="16.25" style="11" customWidth="1"/>
    <col min="13" max="13" width="16.25" style="27" customWidth="1"/>
    <col min="14" max="14" width="22.5" style="2" customWidth="1"/>
    <col min="15" max="15" width="18" style="2" customWidth="1"/>
    <col min="16" max="16" width="12.75" style="2" customWidth="1"/>
    <col min="17" max="18" width="10.5" style="2" customWidth="1"/>
    <col min="19" max="16384" width="9" style="2"/>
  </cols>
  <sheetData>
    <row r="1" spans="1:18" s="10" customFormat="1" ht="43.5" customHeight="1" x14ac:dyDescent="0.3">
      <c r="A1" s="9" t="s">
        <v>3</v>
      </c>
      <c r="B1" s="9" t="s">
        <v>15</v>
      </c>
      <c r="C1" s="9" t="s">
        <v>16</v>
      </c>
      <c r="D1" s="9" t="s">
        <v>0</v>
      </c>
      <c r="E1" s="9" t="s">
        <v>1</v>
      </c>
      <c r="F1" s="9" t="s">
        <v>2</v>
      </c>
      <c r="G1" s="9" t="s">
        <v>4</v>
      </c>
      <c r="H1" s="9" t="s">
        <v>5</v>
      </c>
      <c r="I1" s="9" t="s">
        <v>6</v>
      </c>
      <c r="J1" s="9" t="s">
        <v>7</v>
      </c>
      <c r="K1" s="9" t="s">
        <v>8</v>
      </c>
      <c r="L1" s="15" t="s">
        <v>9</v>
      </c>
      <c r="M1" s="15" t="s">
        <v>56</v>
      </c>
      <c r="N1" s="9" t="s">
        <v>10</v>
      </c>
      <c r="O1" s="10" t="s">
        <v>11</v>
      </c>
      <c r="P1" s="9" t="s">
        <v>12</v>
      </c>
      <c r="Q1" s="9" t="s">
        <v>13</v>
      </c>
      <c r="R1" s="9" t="s">
        <v>14</v>
      </c>
    </row>
    <row r="2" spans="1:18" x14ac:dyDescent="0.3">
      <c r="A2" s="3">
        <v>2566</v>
      </c>
      <c r="B2" s="3" t="s">
        <v>53</v>
      </c>
      <c r="D2" s="3" t="s">
        <v>31</v>
      </c>
      <c r="E2" s="2" t="s">
        <v>32</v>
      </c>
    </row>
    <row r="3" spans="1:18" x14ac:dyDescent="0.3">
      <c r="B3" s="26" t="s">
        <v>24</v>
      </c>
    </row>
    <row r="4" spans="1:18" x14ac:dyDescent="0.3">
      <c r="A4" s="2">
        <v>1</v>
      </c>
      <c r="B4" s="2" t="s">
        <v>34</v>
      </c>
      <c r="G4" s="28" t="s">
        <v>35</v>
      </c>
      <c r="H4" s="27">
        <v>12000</v>
      </c>
      <c r="I4" s="22" t="s">
        <v>33</v>
      </c>
      <c r="J4" s="1" t="s">
        <v>168</v>
      </c>
      <c r="K4" s="1" t="s">
        <v>36</v>
      </c>
      <c r="L4" s="11">
        <v>12000</v>
      </c>
      <c r="M4" s="27">
        <f>L4</f>
        <v>12000</v>
      </c>
      <c r="O4" s="2" t="s">
        <v>78</v>
      </c>
      <c r="P4" s="2" t="s">
        <v>79</v>
      </c>
      <c r="Q4" s="18" t="s">
        <v>83</v>
      </c>
      <c r="R4" s="18" t="s">
        <v>84</v>
      </c>
    </row>
    <row r="5" spans="1:18" x14ac:dyDescent="0.3">
      <c r="A5" s="2">
        <v>2</v>
      </c>
      <c r="G5" s="28" t="s">
        <v>37</v>
      </c>
      <c r="H5" s="27">
        <v>11000</v>
      </c>
      <c r="I5" s="22" t="s">
        <v>33</v>
      </c>
      <c r="J5" s="1" t="s">
        <v>168</v>
      </c>
      <c r="K5" s="1" t="s">
        <v>36</v>
      </c>
      <c r="L5" s="11">
        <v>11000</v>
      </c>
      <c r="M5" s="27">
        <f t="shared" ref="M5:M22" si="0">L5</f>
        <v>11000</v>
      </c>
      <c r="O5" s="2" t="s">
        <v>78</v>
      </c>
      <c r="P5" s="2" t="s">
        <v>95</v>
      </c>
      <c r="Q5" s="18" t="s">
        <v>96</v>
      </c>
      <c r="R5" s="18" t="s">
        <v>97</v>
      </c>
    </row>
    <row r="6" spans="1:18" x14ac:dyDescent="0.3">
      <c r="M6" s="27">
        <f t="shared" si="0"/>
        <v>0</v>
      </c>
    </row>
    <row r="7" spans="1:18" x14ac:dyDescent="0.3">
      <c r="M7" s="27">
        <f t="shared" si="0"/>
        <v>0</v>
      </c>
    </row>
    <row r="8" spans="1:18" x14ac:dyDescent="0.3">
      <c r="A8" s="2">
        <v>3</v>
      </c>
      <c r="B8" s="2" t="s">
        <v>38</v>
      </c>
      <c r="G8" s="28" t="s">
        <v>39</v>
      </c>
      <c r="H8" s="27">
        <v>7500</v>
      </c>
      <c r="I8" s="23" t="s">
        <v>164</v>
      </c>
      <c r="J8" s="1" t="s">
        <v>168</v>
      </c>
      <c r="K8" s="1" t="s">
        <v>36</v>
      </c>
      <c r="L8" s="11">
        <v>7500</v>
      </c>
      <c r="M8" s="27">
        <f t="shared" si="0"/>
        <v>7500</v>
      </c>
      <c r="O8" s="2" t="s">
        <v>85</v>
      </c>
      <c r="P8" s="2" t="s">
        <v>86</v>
      </c>
      <c r="Q8" s="18" t="s">
        <v>87</v>
      </c>
      <c r="R8" s="18" t="s">
        <v>88</v>
      </c>
    </row>
    <row r="9" spans="1:18" ht="39.75" customHeight="1" x14ac:dyDescent="0.3">
      <c r="A9" s="2">
        <v>4</v>
      </c>
      <c r="G9" s="29" t="s">
        <v>70</v>
      </c>
      <c r="H9" s="27">
        <v>30000</v>
      </c>
      <c r="I9" s="24" t="s">
        <v>40</v>
      </c>
      <c r="J9" s="1" t="s">
        <v>168</v>
      </c>
      <c r="K9" s="1" t="s">
        <v>36</v>
      </c>
      <c r="L9" s="11">
        <v>29955</v>
      </c>
      <c r="M9" s="27">
        <f t="shared" si="0"/>
        <v>29955</v>
      </c>
      <c r="O9" s="2" t="s">
        <v>89</v>
      </c>
      <c r="P9" s="2" t="s">
        <v>90</v>
      </c>
      <c r="Q9" s="18" t="s">
        <v>87</v>
      </c>
      <c r="R9" s="18" t="s">
        <v>88</v>
      </c>
    </row>
    <row r="10" spans="1:18" x14ac:dyDescent="0.3">
      <c r="J10" s="1" t="s">
        <v>168</v>
      </c>
      <c r="M10" s="27">
        <f t="shared" si="0"/>
        <v>0</v>
      </c>
    </row>
    <row r="11" spans="1:18" ht="40.5" x14ac:dyDescent="0.3">
      <c r="A11" s="2">
        <v>5</v>
      </c>
      <c r="B11" s="16" t="s">
        <v>41</v>
      </c>
      <c r="G11" s="29" t="s">
        <v>42</v>
      </c>
      <c r="H11" s="27">
        <v>23000</v>
      </c>
      <c r="I11" s="25" t="s">
        <v>43</v>
      </c>
      <c r="J11" s="1" t="s">
        <v>168</v>
      </c>
      <c r="K11" s="1" t="s">
        <v>36</v>
      </c>
      <c r="L11" s="11">
        <v>23000</v>
      </c>
      <c r="M11" s="27">
        <f t="shared" si="0"/>
        <v>23000</v>
      </c>
      <c r="O11" s="2" t="s">
        <v>89</v>
      </c>
      <c r="P11" s="2" t="s">
        <v>91</v>
      </c>
      <c r="Q11" s="18" t="s">
        <v>92</v>
      </c>
      <c r="R11" s="18" t="s">
        <v>93</v>
      </c>
    </row>
    <row r="12" spans="1:18" x14ac:dyDescent="0.3">
      <c r="M12" s="27">
        <f t="shared" si="0"/>
        <v>0</v>
      </c>
    </row>
    <row r="13" spans="1:18" x14ac:dyDescent="0.3">
      <c r="B13" s="2" t="s">
        <v>44</v>
      </c>
      <c r="H13" s="27">
        <v>55200</v>
      </c>
      <c r="I13" s="22" t="s">
        <v>33</v>
      </c>
      <c r="M13" s="27">
        <f t="shared" si="0"/>
        <v>0</v>
      </c>
    </row>
    <row r="14" spans="1:18" x14ac:dyDescent="0.3">
      <c r="A14" s="2">
        <v>6</v>
      </c>
      <c r="D14" s="3"/>
      <c r="G14" s="28" t="s">
        <v>45</v>
      </c>
      <c r="I14" s="22" t="s">
        <v>169</v>
      </c>
      <c r="J14" s="1" t="s">
        <v>168</v>
      </c>
      <c r="K14" s="1" t="s">
        <v>36</v>
      </c>
      <c r="L14" s="11">
        <v>3500</v>
      </c>
      <c r="M14" s="27">
        <f t="shared" si="0"/>
        <v>3500</v>
      </c>
      <c r="O14" s="2" t="s">
        <v>80</v>
      </c>
      <c r="P14" s="2" t="s">
        <v>81</v>
      </c>
      <c r="Q14" s="18" t="s">
        <v>82</v>
      </c>
      <c r="R14" s="18" t="s">
        <v>94</v>
      </c>
    </row>
    <row r="15" spans="1:18" x14ac:dyDescent="0.3">
      <c r="A15" s="2">
        <v>7</v>
      </c>
      <c r="G15" s="28" t="s">
        <v>46</v>
      </c>
      <c r="J15" s="1" t="s">
        <v>168</v>
      </c>
      <c r="K15" s="1" t="s">
        <v>36</v>
      </c>
      <c r="L15" s="11">
        <v>24000</v>
      </c>
      <c r="M15" s="27">
        <f t="shared" si="0"/>
        <v>24000</v>
      </c>
    </row>
    <row r="16" spans="1:18" x14ac:dyDescent="0.3">
      <c r="A16" s="2">
        <v>8</v>
      </c>
      <c r="G16" s="28" t="s">
        <v>47</v>
      </c>
      <c r="J16" s="1" t="s">
        <v>168</v>
      </c>
      <c r="K16" s="1" t="s">
        <v>36</v>
      </c>
      <c r="L16" s="11">
        <v>13500</v>
      </c>
      <c r="M16" s="27">
        <f t="shared" si="0"/>
        <v>13500</v>
      </c>
    </row>
    <row r="17" spans="1:18" x14ac:dyDescent="0.3">
      <c r="A17" s="2">
        <v>9</v>
      </c>
      <c r="G17" s="28" t="s">
        <v>48</v>
      </c>
      <c r="J17" s="1" t="s">
        <v>168</v>
      </c>
      <c r="K17" s="1" t="s">
        <v>36</v>
      </c>
      <c r="L17" s="11">
        <v>5500</v>
      </c>
      <c r="M17" s="27">
        <f t="shared" si="0"/>
        <v>5500</v>
      </c>
    </row>
    <row r="18" spans="1:18" x14ac:dyDescent="0.3">
      <c r="A18" s="2">
        <v>10</v>
      </c>
      <c r="G18" s="28" t="s">
        <v>49</v>
      </c>
      <c r="J18" s="1" t="s">
        <v>168</v>
      </c>
      <c r="K18" s="1" t="s">
        <v>36</v>
      </c>
      <c r="L18" s="11">
        <v>8500</v>
      </c>
      <c r="M18" s="27">
        <f t="shared" si="0"/>
        <v>8500</v>
      </c>
    </row>
    <row r="19" spans="1:18" x14ac:dyDescent="0.3">
      <c r="M19" s="27">
        <f t="shared" si="0"/>
        <v>0</v>
      </c>
    </row>
    <row r="20" spans="1:18" x14ac:dyDescent="0.3">
      <c r="M20" s="27">
        <f t="shared" si="0"/>
        <v>0</v>
      </c>
    </row>
    <row r="21" spans="1:18" x14ac:dyDescent="0.3">
      <c r="A21" s="2">
        <v>11</v>
      </c>
      <c r="B21" s="2" t="s">
        <v>50</v>
      </c>
      <c r="G21" s="28" t="s">
        <v>51</v>
      </c>
      <c r="H21" s="27">
        <v>4000</v>
      </c>
      <c r="I21" s="9" t="s">
        <v>174</v>
      </c>
      <c r="J21" s="1" t="s">
        <v>168</v>
      </c>
      <c r="K21" s="1" t="s">
        <v>36</v>
      </c>
      <c r="L21" s="11">
        <v>4000</v>
      </c>
      <c r="M21" s="27">
        <f t="shared" si="0"/>
        <v>4000</v>
      </c>
      <c r="O21" s="2" t="s">
        <v>101</v>
      </c>
      <c r="P21" s="2" t="s">
        <v>98</v>
      </c>
      <c r="Q21" s="18" t="s">
        <v>99</v>
      </c>
      <c r="R21" s="18" t="s">
        <v>100</v>
      </c>
    </row>
    <row r="22" spans="1:18" x14ac:dyDescent="0.3">
      <c r="A22" s="2">
        <v>12</v>
      </c>
      <c r="G22" s="28" t="s">
        <v>52</v>
      </c>
      <c r="H22" s="27">
        <v>2000</v>
      </c>
      <c r="I22" s="9" t="s">
        <v>174</v>
      </c>
      <c r="J22" s="1" t="s">
        <v>168</v>
      </c>
      <c r="K22" s="1" t="s">
        <v>36</v>
      </c>
      <c r="L22" s="11">
        <v>2000</v>
      </c>
      <c r="M22" s="27">
        <f t="shared" si="0"/>
        <v>2000</v>
      </c>
      <c r="Q22" s="18"/>
      <c r="R22" s="18"/>
    </row>
    <row r="23" spans="1:18" x14ac:dyDescent="0.3">
      <c r="H23" s="30">
        <f>SUBTOTAL(109,H2:H22)</f>
        <v>144700</v>
      </c>
    </row>
    <row r="25" spans="1:18" x14ac:dyDescent="0.3">
      <c r="A25" s="3">
        <v>2566</v>
      </c>
      <c r="B25" s="3" t="s">
        <v>54</v>
      </c>
      <c r="D25" s="3" t="s">
        <v>31</v>
      </c>
      <c r="E25" s="2" t="s">
        <v>32</v>
      </c>
    </row>
    <row r="26" spans="1:18" x14ac:dyDescent="0.3">
      <c r="B26" s="26" t="s">
        <v>24</v>
      </c>
    </row>
    <row r="27" spans="1:18" ht="40.5" x14ac:dyDescent="0.3">
      <c r="A27" s="2">
        <v>13</v>
      </c>
      <c r="G27" s="29" t="s">
        <v>55</v>
      </c>
      <c r="H27" s="27">
        <v>56000</v>
      </c>
      <c r="I27" s="22" t="s">
        <v>165</v>
      </c>
      <c r="K27" s="1" t="s">
        <v>57</v>
      </c>
      <c r="M27" s="27">
        <v>54000</v>
      </c>
      <c r="O27" s="2" t="s">
        <v>102</v>
      </c>
      <c r="P27" s="2" t="s">
        <v>103</v>
      </c>
      <c r="Q27" s="18" t="s">
        <v>104</v>
      </c>
      <c r="R27" s="18" t="s">
        <v>105</v>
      </c>
    </row>
    <row r="28" spans="1:18" ht="58.5" customHeight="1" x14ac:dyDescent="0.3">
      <c r="A28" s="2">
        <v>14</v>
      </c>
      <c r="G28" s="29" t="s">
        <v>71</v>
      </c>
      <c r="H28" s="27">
        <v>497000</v>
      </c>
      <c r="I28" s="9" t="s">
        <v>172</v>
      </c>
      <c r="J28" s="20"/>
      <c r="K28" s="31" t="s">
        <v>57</v>
      </c>
      <c r="L28" s="17"/>
      <c r="M28" s="27">
        <v>490000</v>
      </c>
      <c r="O28" s="2" t="s">
        <v>106</v>
      </c>
      <c r="P28" s="18" t="s">
        <v>107</v>
      </c>
      <c r="Q28" s="18" t="s">
        <v>108</v>
      </c>
      <c r="R28" s="19" t="s">
        <v>109</v>
      </c>
    </row>
    <row r="29" spans="1:18" ht="60" customHeight="1" x14ac:dyDescent="0.3">
      <c r="A29" s="2">
        <v>15</v>
      </c>
      <c r="G29" s="29" t="s">
        <v>72</v>
      </c>
      <c r="H29" s="27">
        <v>211000</v>
      </c>
      <c r="I29" s="9" t="s">
        <v>172</v>
      </c>
      <c r="J29" s="20"/>
      <c r="K29" s="31" t="s">
        <v>57</v>
      </c>
      <c r="L29" s="17"/>
      <c r="M29" s="27">
        <v>210000</v>
      </c>
      <c r="O29" s="2" t="s">
        <v>106</v>
      </c>
      <c r="P29" s="18" t="s">
        <v>113</v>
      </c>
      <c r="Q29" s="18" t="s">
        <v>115</v>
      </c>
      <c r="R29" s="18" t="s">
        <v>114</v>
      </c>
    </row>
    <row r="30" spans="1:18" ht="40.5" x14ac:dyDescent="0.3">
      <c r="A30" s="2">
        <v>16</v>
      </c>
      <c r="G30" s="28" t="s">
        <v>73</v>
      </c>
      <c r="H30" s="27">
        <v>184000</v>
      </c>
      <c r="I30" s="9" t="s">
        <v>173</v>
      </c>
      <c r="J30" s="20"/>
      <c r="K30" s="31" t="s">
        <v>57</v>
      </c>
      <c r="L30" s="17"/>
      <c r="M30" s="27">
        <v>184000</v>
      </c>
      <c r="O30" s="2" t="s">
        <v>102</v>
      </c>
      <c r="P30" s="21" t="s">
        <v>110</v>
      </c>
      <c r="Q30" s="18" t="s">
        <v>111</v>
      </c>
      <c r="R30" s="18" t="s">
        <v>112</v>
      </c>
    </row>
    <row r="31" spans="1:18" ht="40.5" x14ac:dyDescent="0.3">
      <c r="A31" s="2">
        <v>17</v>
      </c>
      <c r="G31" s="29" t="s">
        <v>74</v>
      </c>
      <c r="H31" s="27">
        <v>325000</v>
      </c>
      <c r="I31" s="9" t="s">
        <v>173</v>
      </c>
      <c r="J31" s="20"/>
      <c r="K31" s="31" t="s">
        <v>57</v>
      </c>
      <c r="L31" s="17"/>
      <c r="M31" s="27">
        <v>323000</v>
      </c>
      <c r="O31" s="2" t="s">
        <v>106</v>
      </c>
      <c r="P31" s="18" t="s">
        <v>116</v>
      </c>
      <c r="Q31" s="18" t="s">
        <v>117</v>
      </c>
      <c r="R31" s="18" t="s">
        <v>118</v>
      </c>
    </row>
    <row r="32" spans="1:18" ht="40.5" customHeight="1" x14ac:dyDescent="0.3">
      <c r="A32" s="2">
        <v>18</v>
      </c>
      <c r="G32" s="29" t="s">
        <v>58</v>
      </c>
      <c r="H32" s="27">
        <v>215000</v>
      </c>
      <c r="I32" s="9" t="s">
        <v>170</v>
      </c>
      <c r="K32" s="1" t="s">
        <v>57</v>
      </c>
      <c r="M32" s="27">
        <v>214000</v>
      </c>
      <c r="O32" s="2" t="s">
        <v>126</v>
      </c>
      <c r="P32" s="18" t="s">
        <v>136</v>
      </c>
      <c r="Q32" s="18" t="s">
        <v>134</v>
      </c>
      <c r="R32" s="18" t="s">
        <v>135</v>
      </c>
    </row>
    <row r="33" spans="1:18" ht="61.5" customHeight="1" x14ac:dyDescent="0.3">
      <c r="A33" s="2">
        <v>19</v>
      </c>
      <c r="G33" s="29" t="s">
        <v>59</v>
      </c>
      <c r="H33" s="27">
        <v>232000</v>
      </c>
      <c r="I33" s="9" t="s">
        <v>170</v>
      </c>
      <c r="K33" s="1" t="s">
        <v>57</v>
      </c>
      <c r="M33" s="27">
        <v>230000</v>
      </c>
      <c r="O33" s="2" t="s">
        <v>126</v>
      </c>
      <c r="P33" s="18" t="s">
        <v>81</v>
      </c>
      <c r="Q33" s="18" t="s">
        <v>145</v>
      </c>
      <c r="R33" s="18" t="s">
        <v>146</v>
      </c>
    </row>
    <row r="34" spans="1:18" ht="60.75" customHeight="1" x14ac:dyDescent="0.3">
      <c r="A34" s="2">
        <v>20</v>
      </c>
      <c r="G34" s="29" t="s">
        <v>62</v>
      </c>
      <c r="H34" s="27">
        <v>212000</v>
      </c>
      <c r="I34" s="9" t="s">
        <v>170</v>
      </c>
      <c r="K34" s="1" t="s">
        <v>57</v>
      </c>
      <c r="M34" s="27">
        <v>209000</v>
      </c>
      <c r="O34" s="2" t="s">
        <v>137</v>
      </c>
      <c r="P34" s="18" t="s">
        <v>138</v>
      </c>
      <c r="Q34" s="18" t="s">
        <v>139</v>
      </c>
      <c r="R34" s="18" t="s">
        <v>140</v>
      </c>
    </row>
    <row r="35" spans="1:18" ht="42" customHeight="1" x14ac:dyDescent="0.3">
      <c r="A35" s="2">
        <v>21</v>
      </c>
      <c r="G35" s="29" t="s">
        <v>158</v>
      </c>
      <c r="H35" s="27">
        <v>210000</v>
      </c>
      <c r="I35" s="9" t="s">
        <v>170</v>
      </c>
      <c r="K35" s="1" t="s">
        <v>57</v>
      </c>
      <c r="M35" s="27">
        <v>210000</v>
      </c>
      <c r="O35" s="2" t="s">
        <v>106</v>
      </c>
      <c r="P35" s="18" t="s">
        <v>159</v>
      </c>
      <c r="Q35" s="18" t="s">
        <v>156</v>
      </c>
      <c r="R35" s="18" t="s">
        <v>157</v>
      </c>
    </row>
    <row r="36" spans="1:18" ht="41.25" customHeight="1" x14ac:dyDescent="0.3">
      <c r="A36" s="2">
        <v>22</v>
      </c>
      <c r="G36" s="29" t="s">
        <v>63</v>
      </c>
      <c r="H36" s="27">
        <v>234000</v>
      </c>
      <c r="I36" s="9" t="s">
        <v>170</v>
      </c>
      <c r="K36" s="1" t="s">
        <v>57</v>
      </c>
      <c r="M36" s="27">
        <v>230000</v>
      </c>
      <c r="O36" s="2" t="s">
        <v>137</v>
      </c>
      <c r="P36" s="18" t="s">
        <v>79</v>
      </c>
      <c r="Q36" s="18" t="s">
        <v>141</v>
      </c>
      <c r="R36" s="18" t="s">
        <v>142</v>
      </c>
    </row>
    <row r="37" spans="1:18" ht="42.75" customHeight="1" x14ac:dyDescent="0.3">
      <c r="A37" s="2">
        <v>23</v>
      </c>
      <c r="G37" s="29" t="s">
        <v>64</v>
      </c>
      <c r="H37" s="27">
        <v>210000</v>
      </c>
      <c r="I37" s="9" t="s">
        <v>170</v>
      </c>
      <c r="K37" s="1" t="s">
        <v>57</v>
      </c>
      <c r="M37" s="27">
        <v>209000</v>
      </c>
      <c r="O37" s="2" t="s">
        <v>126</v>
      </c>
      <c r="P37" s="18" t="s">
        <v>144</v>
      </c>
      <c r="Q37" s="18" t="s">
        <v>145</v>
      </c>
      <c r="R37" s="19" t="s">
        <v>146</v>
      </c>
    </row>
    <row r="38" spans="1:18" ht="60" customHeight="1" x14ac:dyDescent="0.3">
      <c r="A38" s="2">
        <v>24</v>
      </c>
      <c r="G38" s="29" t="s">
        <v>65</v>
      </c>
      <c r="H38" s="27">
        <v>119000</v>
      </c>
      <c r="I38" s="9" t="s">
        <v>170</v>
      </c>
      <c r="K38" s="1" t="s">
        <v>57</v>
      </c>
      <c r="M38" s="27">
        <v>116000</v>
      </c>
      <c r="O38" s="2" t="s">
        <v>126</v>
      </c>
      <c r="P38" s="18" t="s">
        <v>147</v>
      </c>
      <c r="Q38" s="18" t="s">
        <v>148</v>
      </c>
      <c r="R38" s="18" t="s">
        <v>149</v>
      </c>
    </row>
    <row r="39" spans="1:18" ht="65.25" customHeight="1" x14ac:dyDescent="0.3">
      <c r="A39" s="2">
        <v>25</v>
      </c>
      <c r="G39" s="29" t="s">
        <v>66</v>
      </c>
      <c r="H39" s="27">
        <v>110000</v>
      </c>
      <c r="I39" s="9" t="s">
        <v>170</v>
      </c>
      <c r="K39" s="1" t="s">
        <v>57</v>
      </c>
      <c r="M39" s="27">
        <v>107000</v>
      </c>
      <c r="O39" s="2" t="s">
        <v>126</v>
      </c>
      <c r="P39" s="18" t="s">
        <v>150</v>
      </c>
      <c r="Q39" s="18" t="s">
        <v>148</v>
      </c>
      <c r="R39" s="18" t="s">
        <v>149</v>
      </c>
    </row>
    <row r="40" spans="1:18" ht="43.5" customHeight="1" x14ac:dyDescent="0.3">
      <c r="A40" s="2">
        <v>26</v>
      </c>
      <c r="G40" s="29" t="s">
        <v>67</v>
      </c>
      <c r="H40" s="27">
        <v>130000</v>
      </c>
      <c r="I40" s="9" t="s">
        <v>170</v>
      </c>
      <c r="K40" s="1" t="s">
        <v>57</v>
      </c>
      <c r="M40" s="27">
        <v>128000</v>
      </c>
      <c r="O40" s="2" t="s">
        <v>126</v>
      </c>
      <c r="P40" s="18" t="s">
        <v>133</v>
      </c>
      <c r="Q40" s="18" t="s">
        <v>134</v>
      </c>
      <c r="R40" s="18" t="s">
        <v>135</v>
      </c>
    </row>
    <row r="41" spans="1:18" ht="30" customHeight="1" x14ac:dyDescent="0.3">
      <c r="A41" s="2">
        <v>27</v>
      </c>
      <c r="G41" s="28" t="s">
        <v>68</v>
      </c>
      <c r="H41" s="27">
        <v>75000</v>
      </c>
      <c r="I41" s="9" t="s">
        <v>170</v>
      </c>
      <c r="K41" s="1" t="s">
        <v>57</v>
      </c>
      <c r="M41" s="27">
        <v>72400</v>
      </c>
      <c r="O41" s="2" t="s">
        <v>106</v>
      </c>
      <c r="P41" s="18" t="s">
        <v>151</v>
      </c>
      <c r="Q41" s="18" t="s">
        <v>152</v>
      </c>
      <c r="R41" s="18" t="s">
        <v>153</v>
      </c>
    </row>
    <row r="42" spans="1:18" ht="43.5" customHeight="1" x14ac:dyDescent="0.3">
      <c r="A42" s="2">
        <v>28</v>
      </c>
      <c r="G42" s="29" t="s">
        <v>69</v>
      </c>
      <c r="H42" s="27">
        <v>218000</v>
      </c>
      <c r="I42" s="9" t="s">
        <v>170</v>
      </c>
      <c r="K42" s="1" t="s">
        <v>57</v>
      </c>
      <c r="M42" s="27">
        <v>213000</v>
      </c>
      <c r="O42" s="2" t="s">
        <v>126</v>
      </c>
      <c r="P42" s="18" t="s">
        <v>143</v>
      </c>
      <c r="Q42" s="18" t="s">
        <v>139</v>
      </c>
      <c r="R42" s="18" t="s">
        <v>140</v>
      </c>
    </row>
    <row r="43" spans="1:18" ht="40.5" x14ac:dyDescent="0.3">
      <c r="A43" s="2">
        <v>29</v>
      </c>
      <c r="G43" s="29" t="s">
        <v>154</v>
      </c>
      <c r="H43" s="27">
        <v>210000</v>
      </c>
      <c r="I43" s="9" t="s">
        <v>170</v>
      </c>
      <c r="K43" s="1" t="s">
        <v>57</v>
      </c>
      <c r="M43" s="27">
        <v>210000</v>
      </c>
      <c r="O43" s="2" t="s">
        <v>106</v>
      </c>
      <c r="P43" s="18" t="s">
        <v>155</v>
      </c>
      <c r="Q43" s="18" t="s">
        <v>156</v>
      </c>
      <c r="R43" s="19" t="s">
        <v>157</v>
      </c>
    </row>
    <row r="44" spans="1:18" ht="61.5" customHeight="1" x14ac:dyDescent="0.3">
      <c r="A44" s="2">
        <v>30</v>
      </c>
      <c r="G44" s="29" t="s">
        <v>61</v>
      </c>
      <c r="H44" s="27">
        <v>45000</v>
      </c>
      <c r="I44" s="9" t="s">
        <v>171</v>
      </c>
      <c r="J44" s="20"/>
      <c r="K44" s="31" t="s">
        <v>57</v>
      </c>
      <c r="L44" s="17"/>
      <c r="M44" s="27">
        <v>44000</v>
      </c>
      <c r="O44" s="2" t="s">
        <v>126</v>
      </c>
      <c r="P44" s="18" t="s">
        <v>127</v>
      </c>
      <c r="Q44" s="18" t="s">
        <v>128</v>
      </c>
      <c r="R44" s="18" t="s">
        <v>129</v>
      </c>
    </row>
    <row r="45" spans="1:18" ht="60.75" x14ac:dyDescent="0.3">
      <c r="A45" s="2">
        <v>31</v>
      </c>
      <c r="G45" s="29" t="s">
        <v>60</v>
      </c>
      <c r="H45" s="27">
        <v>434000</v>
      </c>
      <c r="I45" s="9" t="s">
        <v>171</v>
      </c>
      <c r="J45" s="20"/>
      <c r="K45" s="31" t="s">
        <v>57</v>
      </c>
      <c r="L45" s="17"/>
      <c r="M45" s="27">
        <v>432000</v>
      </c>
      <c r="O45" s="2" t="s">
        <v>106</v>
      </c>
      <c r="P45" s="18" t="s">
        <v>130</v>
      </c>
      <c r="Q45" s="18" t="s">
        <v>131</v>
      </c>
      <c r="R45" s="18" t="s">
        <v>132</v>
      </c>
    </row>
    <row r="46" spans="1:18" x14ac:dyDescent="0.3">
      <c r="G46" s="29"/>
      <c r="H46" s="27">
        <f>SUM(H27:H45)</f>
        <v>3927000</v>
      </c>
    </row>
    <row r="47" spans="1:18" x14ac:dyDescent="0.3">
      <c r="G47" s="29"/>
    </row>
    <row r="48" spans="1:18" x14ac:dyDescent="0.3">
      <c r="A48" s="3">
        <v>2566</v>
      </c>
      <c r="B48" s="3" t="s">
        <v>54</v>
      </c>
      <c r="D48" s="3" t="s">
        <v>31</v>
      </c>
      <c r="E48" s="2" t="s">
        <v>32</v>
      </c>
    </row>
    <row r="49" spans="1:18" x14ac:dyDescent="0.3">
      <c r="B49" s="26" t="s">
        <v>22</v>
      </c>
    </row>
    <row r="50" spans="1:18" ht="75.75" customHeight="1" x14ac:dyDescent="0.3">
      <c r="A50" s="2">
        <v>32</v>
      </c>
      <c r="G50" s="29" t="s">
        <v>75</v>
      </c>
      <c r="H50" s="27">
        <v>3884000</v>
      </c>
      <c r="I50" s="22" t="s">
        <v>166</v>
      </c>
      <c r="K50" s="1" t="s">
        <v>57</v>
      </c>
      <c r="M50" s="27">
        <v>2559900</v>
      </c>
      <c r="O50" s="2" t="s">
        <v>106</v>
      </c>
      <c r="P50" s="18" t="s">
        <v>119</v>
      </c>
      <c r="Q50" s="18" t="s">
        <v>120</v>
      </c>
      <c r="R50" s="18" t="s">
        <v>121</v>
      </c>
    </row>
    <row r="51" spans="1:18" ht="81" customHeight="1" x14ac:dyDescent="0.3">
      <c r="A51" s="2">
        <v>33</v>
      </c>
      <c r="G51" s="29" t="s">
        <v>76</v>
      </c>
      <c r="H51" s="27">
        <v>2200000</v>
      </c>
      <c r="I51" s="22" t="s">
        <v>166</v>
      </c>
      <c r="K51" s="1" t="s">
        <v>57</v>
      </c>
      <c r="M51" s="27">
        <v>1427000</v>
      </c>
      <c r="O51" s="2" t="s">
        <v>122</v>
      </c>
      <c r="P51" s="18" t="s">
        <v>123</v>
      </c>
      <c r="Q51" s="18" t="s">
        <v>124</v>
      </c>
      <c r="R51" s="18" t="s">
        <v>125</v>
      </c>
    </row>
    <row r="52" spans="1:18" ht="58.5" customHeight="1" x14ac:dyDescent="0.3">
      <c r="A52" s="2">
        <v>34</v>
      </c>
      <c r="G52" s="29" t="s">
        <v>77</v>
      </c>
      <c r="H52" s="27">
        <v>499000</v>
      </c>
      <c r="I52" s="9" t="s">
        <v>167</v>
      </c>
      <c r="K52" s="1" t="s">
        <v>57</v>
      </c>
      <c r="M52" s="27">
        <v>492000</v>
      </c>
      <c r="O52" s="2" t="s">
        <v>160</v>
      </c>
      <c r="P52" s="18" t="s">
        <v>161</v>
      </c>
      <c r="Q52" s="18" t="s">
        <v>162</v>
      </c>
      <c r="R52" s="18" t="s">
        <v>163</v>
      </c>
    </row>
    <row r="53" spans="1:18" x14ac:dyDescent="0.3">
      <c r="H53" s="27">
        <f>SUM(H50:H52)</f>
        <v>6583000</v>
      </c>
      <c r="M53" s="27">
        <f>SUM(M50:M52)</f>
        <v>4478900</v>
      </c>
    </row>
  </sheetData>
  <dataValidations count="4">
    <dataValidation type="list" allowBlank="1" showInputMessage="1" showErrorMessage="1" sqref="F2 B2:C2" xr:uid="{E0D3BEBA-2904-4424-AC8E-8CF7E2C31D98}">
      <formula1>#REF!</formula1>
    </dataValidation>
    <dataValidation type="list" allowBlank="1" showInputMessage="1" showErrorMessage="1" sqref="K2" xr:uid="{3F4A8CF6-8AB9-4A7C-9763-7913FB7929E3}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" xr:uid="{FEBB59FA-ED8D-4E22-BF97-79838AF54D93}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" xr:uid="{8401AE40-B033-470C-8C21-C9571527A282}">
      <formula1>"พ.ร.บ. งบประมาณรายจ่าย, อื่น ๆ"</formula1>
    </dataValidation>
  </dataValidations>
  <pageMargins left="0.7" right="0.7" top="0.75" bottom="0.75" header="0.3" footer="0.3"/>
  <pageSetup paperSize="9" scale="45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รายงานสรุป2566</vt:lpstr>
      <vt:lpstr>ผลการจัดซื้อจัดจ้าง2566</vt:lpstr>
      <vt:lpstr>2566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ASUS</cp:lastModifiedBy>
  <cp:lastPrinted>2024-02-02T03:38:08Z</cp:lastPrinted>
  <dcterms:created xsi:type="dcterms:W3CDTF">2023-09-21T14:37:46Z</dcterms:created>
  <dcterms:modified xsi:type="dcterms:W3CDTF">2024-02-02T07:25:43Z</dcterms:modified>
</cp:coreProperties>
</file>